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 codeName="ThisWorkbook" defaultThemeVersion="124226"/>
  <xr:revisionPtr revIDLastSave="0" documentId="13_ncr:1_{789407A8-DB3C-48FE-A8D6-C6F73BF27814}" xr6:coauthVersionLast="46" xr6:coauthVersionMax="47" xr10:uidLastSave="{00000000-0000-0000-0000-000000000000}"/>
  <bookViews>
    <workbookView xWindow="1725" yWindow="915" windowWidth="25005" windowHeight="16485" tabRatio="965" xr2:uid="{00000000-000D-0000-FFFF-FFFF00000000}"/>
  </bookViews>
  <sheets>
    <sheet name="Contents" sheetId="132" r:id="rId1"/>
    <sheet name="Table 1" sheetId="96" r:id="rId2"/>
    <sheet name="Table 2" sheetId="118" r:id="rId3"/>
    <sheet name="Figure 1" sheetId="135" r:id="rId4"/>
    <sheet name="Figure 2" sheetId="136" r:id="rId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18" l="1"/>
  <c r="F28" i="118"/>
  <c r="G25" i="118"/>
  <c r="F25" i="118"/>
  <c r="F31" i="118" s="1"/>
  <c r="C24" i="118"/>
  <c r="B24" i="118"/>
  <c r="C21" i="118"/>
  <c r="B21" i="118"/>
  <c r="B25" i="118" l="1"/>
  <c r="G29" i="118"/>
  <c r="G31" i="118" s="1"/>
  <c r="C25" i="118"/>
  <c r="A13" i="132"/>
  <c r="A12" i="132"/>
  <c r="A9" i="132" l="1"/>
  <c r="A8" i="132"/>
</calcChain>
</file>

<file path=xl/sharedStrings.xml><?xml version="1.0" encoding="utf-8"?>
<sst xmlns="http://schemas.openxmlformats.org/spreadsheetml/2006/main" count="186" uniqueCount="126">
  <si>
    <t>Contents</t>
  </si>
  <si>
    <t>Tables</t>
  </si>
  <si>
    <t>Figures</t>
  </si>
  <si>
    <t>Back to Table of Contents</t>
  </si>
  <si>
    <t>2016 Force Structure Assessment</t>
  </si>
  <si>
    <t>2020 Future Naval Forces Study</t>
  </si>
  <si>
    <t>Aircraft Carriers</t>
  </si>
  <si>
    <t>8 to 11</t>
  </si>
  <si>
    <t>Light Carriers</t>
  </si>
  <si>
    <t>n.a.</t>
  </si>
  <si>
    <t>0 to 6</t>
  </si>
  <si>
    <t>Submarines</t>
  </si>
  <si>
    <t>Ballistic missile</t>
  </si>
  <si>
    <t>72 to 78</t>
  </si>
  <si>
    <t>Large Surface Combatants</t>
  </si>
  <si>
    <t>73 to 88</t>
  </si>
  <si>
    <t>60 to 67</t>
  </si>
  <si>
    <t>Combat Logistics Ships</t>
  </si>
  <si>
    <t>69 to 87</t>
  </si>
  <si>
    <t>Support Ships</t>
  </si>
  <si>
    <t>27 to 30</t>
  </si>
  <si>
    <t>382 to 446</t>
  </si>
  <si>
    <t>119 to 166</t>
  </si>
  <si>
    <t>24 to 76</t>
  </si>
  <si>
    <t>143 to 242</t>
  </si>
  <si>
    <t>Amphibious Warfare Ships</t>
  </si>
  <si>
    <t>Today's Fleet</t>
  </si>
  <si>
    <t>Low</t>
  </si>
  <si>
    <t>High</t>
  </si>
  <si>
    <t>Combat Logistics Force Ships</t>
  </si>
  <si>
    <t>-2 to 0</t>
  </si>
  <si>
    <t>12 to 18</t>
  </si>
  <si>
    <t>-1 to 0</t>
  </si>
  <si>
    <t>24 to 35</t>
  </si>
  <si>
    <t>27 to 46</t>
  </si>
  <si>
    <t>59 to 89</t>
  </si>
  <si>
    <t>18 to 51</t>
  </si>
  <si>
    <t>77 to 140</t>
  </si>
  <si>
    <t>20 to 41</t>
  </si>
  <si>
    <t>Naval Platform Ranges</t>
  </si>
  <si>
    <t>Service Life</t>
  </si>
  <si>
    <t>(Number of Ships)</t>
  </si>
  <si>
    <t>(Years)</t>
  </si>
  <si>
    <t>(Billions of 2021 Dollars)</t>
  </si>
  <si>
    <t>50</t>
  </si>
  <si>
    <t>42</t>
  </si>
  <si>
    <t>40</t>
  </si>
  <si>
    <t>30</t>
  </si>
  <si>
    <t>45</t>
  </si>
  <si>
    <t>15</t>
  </si>
  <si>
    <t>Average Annual Cost</t>
  </si>
  <si>
    <t>Aircraft Carrier Refuelings and Outfitting Costs</t>
  </si>
  <si>
    <t>Total Shipbuilding Costs</t>
  </si>
  <si>
    <t>96 to 117</t>
  </si>
  <si>
    <t>286 to 329</t>
  </si>
  <si>
    <t>Total Manned Battle Force Ships</t>
  </si>
  <si>
    <t>525 to 688</t>
  </si>
  <si>
    <t>9 to 11</t>
  </si>
  <si>
    <t>9 to 10</t>
  </si>
  <si>
    <t>52 to 57</t>
  </si>
  <si>
    <t>66 to 72</t>
  </si>
  <si>
    <t>63 to 65</t>
  </si>
  <si>
    <t>40 to 45</t>
  </si>
  <si>
    <t>8 to 9</t>
  </si>
  <si>
    <t>16 to 19</t>
  </si>
  <si>
    <t>238 to 268</t>
  </si>
  <si>
    <t>56 to 75</t>
  </si>
  <si>
    <t>27 to 29</t>
  </si>
  <si>
    <t>83 to 104</t>
  </si>
  <si>
    <t>321 to 372</t>
  </si>
  <si>
    <t>398 to 512</t>
  </si>
  <si>
    <t>Unmanned Surface Vessels</t>
  </si>
  <si>
    <t>22 to 33</t>
  </si>
  <si>
    <t>-11 to 0</t>
  </si>
  <si>
    <t>2 to 15</t>
  </si>
  <si>
    <t>Unmanned Undersea Vessels</t>
  </si>
  <si>
    <t>-6 to -3</t>
  </si>
  <si>
    <t>-29 to -27</t>
  </si>
  <si>
    <t>-32 to -29</t>
  </si>
  <si>
    <t>-27 to -14</t>
  </si>
  <si>
    <t>Today's Force</t>
  </si>
  <si>
    <t>Future Force (Low)</t>
  </si>
  <si>
    <t>Future Force (High)</t>
  </si>
  <si>
    <t>Number</t>
  </si>
  <si>
    <t>Number of Ships</t>
  </si>
  <si>
    <t>-18 to 0</t>
  </si>
  <si>
    <t>9 to 14</t>
  </si>
  <si>
    <t>5 to 35</t>
  </si>
  <si>
    <t>-7 to -5</t>
  </si>
  <si>
    <t>25 to 76</t>
  </si>
  <si>
    <t>102 to 216</t>
  </si>
  <si>
    <t>29 to 45</t>
  </si>
  <si>
    <t>93 to 159</t>
  </si>
  <si>
    <t>-21 to -15</t>
  </si>
  <si>
    <t>32 to 65</t>
  </si>
  <si>
    <t>8 to 26</t>
  </si>
  <si>
    <t>34 to 73</t>
  </si>
  <si>
    <t>Scenario 4</t>
  </si>
  <si>
    <t>Scenario 1</t>
  </si>
  <si>
    <t>Scenario 2</t>
  </si>
  <si>
    <t>Scenario 3</t>
  </si>
  <si>
    <t>Vertical Launch System Cells</t>
  </si>
  <si>
    <r>
      <t xml:space="preserve">This file presents the data from the tables and figures in CBO's September 2021 report </t>
    </r>
    <r>
      <rPr>
        <i/>
        <sz val="11"/>
        <rFont val="Arial"/>
        <family val="2"/>
      </rPr>
      <t>Shipbuilding Plan for Fiscal Year 2022.</t>
    </r>
  </si>
  <si>
    <t>www.cbo.gov/publication/57414</t>
  </si>
  <si>
    <t>Difference Between Today’s Fleet and 2022 Shipbuilding Plan</t>
  </si>
  <si>
    <t>Table 1. 
The Navy’s Inventory Goals, 2016 to 2021</t>
  </si>
  <si>
    <t>Memorandum: Change From Today’s Fleet to 2022 Shipbuilding Plan (Percent)</t>
  </si>
  <si>
    <t>Figure 1. 
Size of the Large Surface Combatant Force Under Four Scenarios</t>
  </si>
  <si>
    <t>Table 2. 
Average Potential Ship Construction Costs Under the Navy's 2022 Shipbuilding Plan</t>
  </si>
  <si>
    <t>Small Surface Combatants and Mine Countermeasures Ships</t>
  </si>
  <si>
    <t>Figure 2. 
Vertical Launch System Capability of the Surface Force Under the Navy’s 2022 Shipbuilding Plan</t>
  </si>
  <si>
    <t>Amphibious Ships</t>
  </si>
  <si>
    <t>Number of Platforms</t>
  </si>
  <si>
    <t>LHDs and LHAs</t>
  </si>
  <si>
    <t>LPDs and LSDs</t>
  </si>
  <si>
    <t>Attack, guided missile, and large payload</t>
  </si>
  <si>
    <t>Small amphibious warfare ships</t>
  </si>
  <si>
    <t>Subtotal, combat ships</t>
  </si>
  <si>
    <t>Subtotal, logistics and support ships</t>
  </si>
  <si>
    <t>Total Unmanned Vessels</t>
  </si>
  <si>
    <t>Total Manned Battle Force Ships and Unmanned Vessels</t>
  </si>
  <si>
    <t xml:space="preserve">Navy's 2022 Shipbuilding Plan </t>
  </si>
  <si>
    <t xml:space="preserve">LHDs and LHAs </t>
  </si>
  <si>
    <t>Subtotal, combat logistics and support ships</t>
  </si>
  <si>
    <t>Surface Combatants and Unmanned Surface Vessels Carrying Vertical Launch System Cells</t>
  </si>
  <si>
    <r>
      <t>This file presents the data from the tables and figures in CBO's September 2021 report</t>
    </r>
    <r>
      <rPr>
        <i/>
        <sz val="11"/>
        <rFont val="Arial"/>
        <family val="2"/>
      </rPr>
      <t xml:space="preserve"> An Analysis of the Navy's Fiscal Year 2022 Shipbuilding Plan.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</si>
</sst>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7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u/>
      <sz val="11"/>
      <name val="Arial"/>
      <family val="2"/>
    </font>
    <font>
      <vertAlign val="superscript"/>
      <sz val="11"/>
      <name val="Arial"/>
      <family val="2"/>
    </font>
    <font>
      <b/>
      <u/>
      <sz val="11"/>
      <name val="Arial"/>
      <family val="2"/>
    </font>
    <font>
      <sz val="10"/>
      <color theme="1"/>
      <name val="Calibri"/>
      <family val="2"/>
      <scheme val="minor"/>
    </font>
    <font>
      <b/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5">
    <xf numFmtId="0" fontId="0" fillId="0" borderId="0" xfId="0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wrapText="1"/>
    </xf>
    <xf numFmtId="0" fontId="8" fillId="0" borderId="0" xfId="0" applyFont="1"/>
    <xf numFmtId="0" fontId="8" fillId="0" borderId="0" xfId="0" applyFont="1" applyAlignment="1">
      <alignment horizontal="right" indent="3"/>
    </xf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center"/>
    </xf>
    <xf numFmtId="0" fontId="8" fillId="0" borderId="1" xfId="9" applyFont="1" applyBorder="1"/>
    <xf numFmtId="0" fontId="8" fillId="0" borderId="0" xfId="9" applyFont="1"/>
    <xf numFmtId="0" fontId="8" fillId="0" borderId="0" xfId="0" applyFont="1" applyAlignment="1">
      <alignment wrapText="1"/>
    </xf>
    <xf numFmtId="0" fontId="9" fillId="0" borderId="0" xfId="9" applyFont="1" applyBorder="1" applyAlignment="1">
      <alignment horizontal="left" indent="2"/>
    </xf>
    <xf numFmtId="0" fontId="9" fillId="0" borderId="0" xfId="9" applyFont="1" applyBorder="1" applyAlignment="1">
      <alignment horizontal="left" indent="4"/>
    </xf>
    <xf numFmtId="0" fontId="9" fillId="0" borderId="0" xfId="9" applyFont="1" applyBorder="1" applyAlignment="1">
      <alignment horizontal="center"/>
    </xf>
    <xf numFmtId="0" fontId="9" fillId="0" borderId="0" xfId="9" applyFont="1" applyAlignment="1">
      <alignment horizontal="center"/>
    </xf>
    <xf numFmtId="0" fontId="42" fillId="0" borderId="0" xfId="9" applyFont="1" applyBorder="1" applyAlignment="1">
      <alignment horizontal="center"/>
    </xf>
    <xf numFmtId="0" fontId="42" fillId="0" borderId="0" xfId="9" applyFont="1" applyAlignment="1">
      <alignment horizontal="center"/>
    </xf>
    <xf numFmtId="0" fontId="8" fillId="0" borderId="1" xfId="9" applyNumberFormat="1" applyFont="1" applyBorder="1" applyAlignment="1"/>
    <xf numFmtId="49" fontId="8" fillId="0" borderId="0" xfId="9" applyNumberFormat="1" applyFont="1" applyAlignment="1">
      <alignment horizontal="center"/>
    </xf>
    <xf numFmtId="49" fontId="42" fillId="0" borderId="0" xfId="9" applyNumberFormat="1" applyFont="1" applyAlignment="1">
      <alignment horizontal="center"/>
    </xf>
    <xf numFmtId="49" fontId="9" fillId="0" borderId="0" xfId="9" applyNumberFormat="1" applyFont="1" applyAlignment="1">
      <alignment horizontal="center"/>
    </xf>
    <xf numFmtId="0" fontId="9" fillId="0" borderId="0" xfId="0" applyFont="1" applyAlignment="1">
      <alignment horizontal="left" indent="2"/>
    </xf>
    <xf numFmtId="0" fontId="44" fillId="0" borderId="0" xfId="9" applyFont="1" applyBorder="1" applyAlignment="1">
      <alignment horizontal="center"/>
    </xf>
    <xf numFmtId="49" fontId="44" fillId="0" borderId="0" xfId="9" applyNumberFormat="1" applyFont="1" applyAlignment="1">
      <alignment horizontal="center"/>
    </xf>
    <xf numFmtId="0" fontId="8" fillId="0" borderId="0" xfId="0" applyFont="1" applyAlignment="1">
      <alignment horizontal="left" indent="4"/>
    </xf>
    <xf numFmtId="0" fontId="9" fillId="0" borderId="0" xfId="0" applyFont="1"/>
    <xf numFmtId="0" fontId="9" fillId="0" borderId="0" xfId="0" applyFont="1" applyAlignment="1">
      <alignment horizontal="right" indent="3"/>
    </xf>
    <xf numFmtId="0" fontId="43" fillId="0" borderId="0" xfId="9" applyNumberFormat="1" applyFont="1" applyAlignment="1"/>
    <xf numFmtId="0" fontId="45" fillId="0" borderId="0" xfId="0" applyFont="1" applyAlignment="1">
      <alignment horizontal="left" wrapText="1"/>
    </xf>
    <xf numFmtId="0" fontId="9" fillId="0" borderId="1" xfId="9" applyNumberFormat="1" applyFont="1" applyBorder="1" applyAlignment="1">
      <alignment horizontal="center" wrapText="1"/>
    </xf>
    <xf numFmtId="0" fontId="9" fillId="0" borderId="1" xfId="9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9" applyFont="1" applyAlignment="1">
      <alignment horizontal="left"/>
    </xf>
    <xf numFmtId="0" fontId="8" fillId="0" borderId="0" xfId="9" applyNumberFormat="1" applyFont="1" applyAlignment="1">
      <alignment horizontal="left"/>
    </xf>
    <xf numFmtId="0" fontId="8" fillId="0" borderId="0" xfId="9" applyNumberFormat="1" applyFont="1" applyAlignment="1">
      <alignment horizontal="center"/>
    </xf>
    <xf numFmtId="0" fontId="9" fillId="0" borderId="0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 indent="2"/>
    </xf>
    <xf numFmtId="0" fontId="8" fillId="0" borderId="0" xfId="9" applyFont="1" applyBorder="1" applyAlignment="1">
      <alignment horizontal="left" indent="2"/>
    </xf>
    <xf numFmtId="0" fontId="8" fillId="0" borderId="0" xfId="9" applyFont="1" applyBorder="1" applyAlignment="1">
      <alignment horizontal="left" indent="4"/>
    </xf>
    <xf numFmtId="0" fontId="8" fillId="0" borderId="11" xfId="9" applyNumberFormat="1" applyFont="1" applyBorder="1" applyAlignment="1">
      <alignment horizontal="center" wrapText="1"/>
    </xf>
    <xf numFmtId="0" fontId="8" fillId="0" borderId="11" xfId="9" applyFont="1" applyBorder="1" applyAlignment="1">
      <alignment horizontal="center" wrapText="1"/>
    </xf>
    <xf numFmtId="0" fontId="46" fillId="0" borderId="0" xfId="0" applyFont="1" applyBorder="1" applyAlignment="1">
      <alignment horizontal="right" indent="3"/>
    </xf>
    <xf numFmtId="2" fontId="8" fillId="0" borderId="0" xfId="9" applyNumberFormat="1" applyFont="1" applyAlignment="1">
      <alignment horizontal="center"/>
    </xf>
    <xf numFmtId="0" fontId="8" fillId="0" borderId="0" xfId="0" applyFont="1" applyBorder="1" applyAlignment="1">
      <alignment horizontal="left" indent="4"/>
    </xf>
    <xf numFmtId="0" fontId="8" fillId="0" borderId="0" xfId="0" applyFont="1" applyAlignment="1">
      <alignment horizontal="left" indent="6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8" fillId="0" borderId="11" xfId="0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left"/>
    </xf>
    <xf numFmtId="0" fontId="8" fillId="0" borderId="0" xfId="9" applyFont="1" applyBorder="1" applyAlignment="1">
      <alignment horizontal="left" indent="5"/>
    </xf>
    <xf numFmtId="0" fontId="8" fillId="0" borderId="0" xfId="9" applyFont="1" applyAlignment="1">
      <alignment horizontal="center" vertical="center"/>
    </xf>
    <xf numFmtId="0" fontId="8" fillId="0" borderId="12" xfId="9" applyNumberFormat="1" applyFont="1" applyBorder="1" applyAlignment="1">
      <alignment horizontal="center" wrapText="1"/>
    </xf>
    <xf numFmtId="0" fontId="8" fillId="0" borderId="1" xfId="9" applyNumberFormat="1" applyFont="1" applyBorder="1" applyAlignment="1">
      <alignment horizontal="center" wrapText="1"/>
    </xf>
    <xf numFmtId="0" fontId="9" fillId="0" borderId="11" xfId="9" applyNumberFormat="1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8" fillId="0" borderId="1" xfId="9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8" fillId="0" borderId="0" xfId="9" applyNumberFormat="1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16</xdr:row>
      <xdr:rowOff>25400</xdr:rowOff>
    </xdr:from>
    <xdr:to>
      <xdr:col>2</xdr:col>
      <xdr:colOff>101600</xdr:colOff>
      <xdr:row>18</xdr:row>
      <xdr:rowOff>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5DC06BDC-40CC-3240-8A1D-FAB0C7C4C9AC}"/>
            </a:ext>
          </a:extLst>
        </xdr:cNvPr>
        <xdr:cNvSpPr/>
      </xdr:nvSpPr>
      <xdr:spPr>
        <a:xfrm>
          <a:off x="4334933" y="3793067"/>
          <a:ext cx="203200" cy="36406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25400</xdr:colOff>
      <xdr:row>17</xdr:row>
      <xdr:rowOff>8467</xdr:rowOff>
    </xdr:from>
    <xdr:to>
      <xdr:col>3</xdr:col>
      <xdr:colOff>177800</xdr:colOff>
      <xdr:row>19</xdr:row>
      <xdr:rowOff>8466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ABF5767A-882D-6B4D-BAA5-DB1EE3CA52A0}"/>
            </a:ext>
          </a:extLst>
        </xdr:cNvPr>
        <xdr:cNvSpPr/>
      </xdr:nvSpPr>
      <xdr:spPr>
        <a:xfrm>
          <a:off x="5427133" y="3970867"/>
          <a:ext cx="152400" cy="38946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0</xdr:colOff>
      <xdr:row>4</xdr:row>
      <xdr:rowOff>0</xdr:rowOff>
    </xdr:from>
    <xdr:to>
      <xdr:col>18</xdr:col>
      <xdr:colOff>444500</xdr:colOff>
      <xdr:row>52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7E61EA-465B-1A46-9EE0-1392E01C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9900" y="762000"/>
          <a:ext cx="9131300" cy="1004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17</xdr:col>
      <xdr:colOff>381000</xdr:colOff>
      <xdr:row>51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C607D-EC0E-5747-B512-88FE6FBC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0700" y="762000"/>
          <a:ext cx="9067800" cy="929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4</xdr:row>
      <xdr:rowOff>38100</xdr:rowOff>
    </xdr:from>
    <xdr:to>
      <xdr:col>19</xdr:col>
      <xdr:colOff>88900</xdr:colOff>
      <xdr:row>37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7D2C3-BA8B-0F43-AFB6-580179A9E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7600" y="800100"/>
          <a:ext cx="9271000" cy="6489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38100</xdr:colOff>
      <xdr:row>51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8DDC7-33F7-C042-B46E-93251DFD1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7400" y="762000"/>
          <a:ext cx="4483100" cy="9575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114300</xdr:rowOff>
    </xdr:from>
    <xdr:to>
      <xdr:col>12</xdr:col>
      <xdr:colOff>12700</xdr:colOff>
      <xdr:row>64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EEFAD6-2483-D64D-921A-816D8066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7400" y="10020300"/>
          <a:ext cx="4457700" cy="28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41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4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4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41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4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7"/>
  <sheetViews>
    <sheetView tabSelected="1" zoomScaleNormal="100" workbookViewId="0"/>
  </sheetViews>
  <sheetFormatPr defaultColWidth="9.28515625" defaultRowHeight="15" customHeight="1"/>
  <cols>
    <col min="1" max="1" width="118.28515625" style="12" customWidth="1"/>
    <col min="2" max="16384" width="9.28515625" style="12"/>
  </cols>
  <sheetData>
    <row r="1" spans="1:1" s="28" customFormat="1" ht="15" customHeight="1">
      <c r="A1" s="1" t="s">
        <v>125</v>
      </c>
    </row>
    <row r="2" spans="1:1" s="28" customFormat="1" ht="15" customHeight="1">
      <c r="A2" s="20" t="s">
        <v>103</v>
      </c>
    </row>
    <row r="3" spans="1:1" s="28" customFormat="1" ht="15" customHeight="1"/>
    <row r="4" spans="1:1" s="28" customFormat="1" ht="15" customHeight="1"/>
    <row r="5" spans="1:1" ht="15" customHeight="1">
      <c r="A5" s="27" t="s">
        <v>0</v>
      </c>
    </row>
    <row r="6" spans="1:1" ht="15" customHeight="1">
      <c r="A6" s="27"/>
    </row>
    <row r="7" spans="1:1" ht="15" customHeight="1">
      <c r="A7" s="31" t="s">
        <v>1</v>
      </c>
    </row>
    <row r="8" spans="1:1" ht="15" customHeight="1">
      <c r="A8" s="20" t="str">
        <f>'Table 1'!A5</f>
        <v>Table 1. 
The Navy’s Inventory Goals, 2016 to 2021</v>
      </c>
    </row>
    <row r="9" spans="1:1" ht="15" customHeight="1">
      <c r="A9" s="21" t="str">
        <f>'Table 2'!A5</f>
        <v>Table 2. 
Average Potential Ship Construction Costs Under the Navy's 2022 Shipbuilding Plan</v>
      </c>
    </row>
    <row r="10" spans="1:1" ht="15" customHeight="1">
      <c r="A10" s="21"/>
    </row>
    <row r="11" spans="1:1" ht="15" customHeight="1">
      <c r="A11" s="32" t="s">
        <v>2</v>
      </c>
    </row>
    <row r="12" spans="1:1" ht="15" customHeight="1">
      <c r="A12" s="20" t="str">
        <f>'Figure 1'!A5</f>
        <v>Figure 1. 
Size of the Large Surface Combatant Force Under Four Scenarios</v>
      </c>
    </row>
    <row r="13" spans="1:1" ht="15" customHeight="1">
      <c r="A13" s="21" t="str">
        <f>'Figure 2'!A5</f>
        <v>Figure 2. 
Vertical Launch System Capability of the Surface Force Under the Navy’s 2022 Shipbuilding Plan</v>
      </c>
    </row>
    <row r="14" spans="1:1" ht="15" customHeight="1">
      <c r="A14" s="21"/>
    </row>
    <row r="15" spans="1:1" ht="15" customHeight="1">
      <c r="A15" s="20"/>
    </row>
    <row r="16" spans="1:1" ht="15" customHeight="1">
      <c r="A16" s="20"/>
    </row>
    <row r="17" spans="1:1" ht="15" customHeight="1">
      <c r="A17" s="20"/>
    </row>
    <row r="18" spans="1:1" ht="15" customHeight="1">
      <c r="A18" s="20"/>
    </row>
    <row r="19" spans="1:1" ht="15" customHeight="1">
      <c r="A19" s="20"/>
    </row>
    <row r="20" spans="1:1" ht="15" customHeight="1">
      <c r="A20" s="20"/>
    </row>
    <row r="21" spans="1:1" ht="15" customHeight="1">
      <c r="A21" s="20"/>
    </row>
    <row r="22" spans="1:1" ht="15" customHeight="1">
      <c r="A22" s="20"/>
    </row>
    <row r="23" spans="1:1" ht="15" customHeight="1">
      <c r="A23" s="20"/>
    </row>
    <row r="24" spans="1:1" ht="15" customHeight="1">
      <c r="A24" s="15"/>
    </row>
    <row r="26" spans="1:1" ht="15" customHeight="1">
      <c r="A26" s="13"/>
    </row>
    <row r="27" spans="1:1" ht="15" customHeight="1">
      <c r="A27" s="17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2" location="'Figure 1'!A1" display="'Figure 1'!A1" xr:uid="{00000000-0004-0000-0000-00000B000000}"/>
    <hyperlink ref="A13" location="'Figure 2'!A1" display="'Figure 2'!A1" xr:uid="{D8CAE60A-7129-429E-B249-D4555CE6AAE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O54"/>
  <sheetViews>
    <sheetView zoomScaleNormal="100" workbookViewId="0"/>
  </sheetViews>
  <sheetFormatPr defaultColWidth="12.7109375" defaultRowHeight="15" customHeight="1"/>
  <cols>
    <col min="1" max="1" width="56.28515625" style="3" customWidth="1"/>
    <col min="2" max="2" width="1.85546875" style="3" customWidth="1"/>
    <col min="3" max="3" width="12.7109375" style="3"/>
    <col min="4" max="4" width="15.42578125" style="3" customWidth="1"/>
    <col min="5" max="5" width="22.140625" style="3" customWidth="1"/>
    <col min="6" max="6" width="15" style="3" customWidth="1"/>
    <col min="7" max="7" width="16.140625" style="3" customWidth="1"/>
    <col min="8" max="8" width="20.42578125" style="3" customWidth="1"/>
    <col min="9" max="16384" width="12.7109375" style="3"/>
  </cols>
  <sheetData>
    <row r="1" spans="1:15" s="19" customFormat="1" ht="15" customHeight="1">
      <c r="A1" s="1" t="s">
        <v>102</v>
      </c>
    </row>
    <row r="2" spans="1:15" s="19" customFormat="1" ht="15" customHeight="1">
      <c r="A2" s="20" t="s">
        <v>103</v>
      </c>
    </row>
    <row r="3" spans="1:15" s="19" customFormat="1" ht="15" customHeight="1">
      <c r="E3" s="59"/>
    </row>
    <row r="4" spans="1:15" s="19" customFormat="1" ht="15" customHeight="1"/>
    <row r="5" spans="1:15" s="2" customFormat="1" ht="30" customHeight="1">
      <c r="A5" s="85" t="s">
        <v>105</v>
      </c>
      <c r="B5" s="85"/>
      <c r="C5" s="85"/>
      <c r="D5" s="85"/>
      <c r="E5" s="85"/>
      <c r="F5" s="85"/>
      <c r="G5" s="85"/>
      <c r="H5" s="85"/>
      <c r="I5" s="22"/>
      <c r="J5" s="22"/>
    </row>
    <row r="6" spans="1:15" s="2" customFormat="1" ht="15" customHeight="1">
      <c r="A6" s="24"/>
      <c r="B6" s="89"/>
      <c r="C6" s="18"/>
      <c r="D6" s="18"/>
      <c r="E6" s="30"/>
      <c r="F6" s="30"/>
      <c r="G6" s="30"/>
      <c r="H6" s="30"/>
      <c r="I6" s="22"/>
      <c r="J6" s="22"/>
    </row>
    <row r="7" spans="1:15" s="2" customFormat="1" ht="15" customHeight="1">
      <c r="A7" s="24"/>
      <c r="B7" s="89"/>
      <c r="C7" s="95" t="s">
        <v>112</v>
      </c>
      <c r="D7" s="95"/>
      <c r="E7" s="95"/>
      <c r="F7" s="95"/>
      <c r="G7" s="95"/>
      <c r="H7" s="93" t="s">
        <v>106</v>
      </c>
      <c r="I7" s="22"/>
      <c r="J7" s="22"/>
    </row>
    <row r="8" spans="1:15" s="11" customFormat="1" ht="60" customHeight="1">
      <c r="A8" s="34"/>
      <c r="B8" s="35"/>
      <c r="C8" s="35" t="s">
        <v>4</v>
      </c>
      <c r="D8" s="87" t="s">
        <v>5</v>
      </c>
      <c r="E8" s="79" t="s">
        <v>121</v>
      </c>
      <c r="F8" s="69" t="s">
        <v>26</v>
      </c>
      <c r="G8" s="80" t="s">
        <v>104</v>
      </c>
      <c r="H8" s="94"/>
      <c r="J8" s="7"/>
      <c r="K8" s="7"/>
      <c r="L8" s="7"/>
      <c r="M8" s="7"/>
      <c r="N8" s="7"/>
      <c r="O8" s="7"/>
    </row>
    <row r="9" spans="1:15" s="11" customFormat="1" ht="15" customHeight="1">
      <c r="A9" s="36" t="s">
        <v>6</v>
      </c>
      <c r="B9" s="37"/>
      <c r="C9" s="7">
        <v>12</v>
      </c>
      <c r="D9" s="7" t="s">
        <v>7</v>
      </c>
      <c r="E9" s="7" t="s">
        <v>57</v>
      </c>
      <c r="F9" s="7">
        <v>11</v>
      </c>
      <c r="G9" s="7" t="s">
        <v>30</v>
      </c>
      <c r="H9" s="7" t="s">
        <v>85</v>
      </c>
      <c r="J9" s="7"/>
      <c r="K9" s="7"/>
      <c r="L9" s="7"/>
      <c r="M9" s="7"/>
      <c r="N9" s="7"/>
      <c r="O9" s="7"/>
    </row>
    <row r="10" spans="1:15" s="11" customFormat="1" ht="15" customHeight="1">
      <c r="A10" s="36" t="s">
        <v>8</v>
      </c>
      <c r="B10" s="37"/>
      <c r="C10" s="7" t="s">
        <v>9</v>
      </c>
      <c r="D10" s="7" t="s">
        <v>10</v>
      </c>
      <c r="E10" s="7" t="s">
        <v>9</v>
      </c>
      <c r="F10" s="7">
        <v>0</v>
      </c>
      <c r="G10" s="7" t="s">
        <v>9</v>
      </c>
      <c r="H10" s="7" t="s">
        <v>9</v>
      </c>
      <c r="J10" s="7"/>
      <c r="K10" s="7"/>
      <c r="L10" s="7"/>
      <c r="M10" s="7"/>
      <c r="N10" s="82"/>
      <c r="O10" s="82"/>
    </row>
    <row r="11" spans="1:15" s="11" customFormat="1" ht="15" customHeight="1">
      <c r="A11" s="36" t="s">
        <v>11</v>
      </c>
      <c r="B11" s="37"/>
      <c r="C11" s="7"/>
      <c r="D11" s="7"/>
      <c r="E11" s="7"/>
      <c r="F11" s="7"/>
      <c r="G11" s="82"/>
      <c r="H11" s="82"/>
      <c r="J11" s="7"/>
      <c r="K11" s="7"/>
      <c r="L11" s="7"/>
      <c r="M11" s="7"/>
      <c r="N11" s="66"/>
      <c r="O11" s="66"/>
    </row>
    <row r="12" spans="1:15" s="11" customFormat="1" ht="15" customHeight="1">
      <c r="A12" s="38" t="s">
        <v>12</v>
      </c>
      <c r="B12" s="37"/>
      <c r="C12" s="7">
        <v>12</v>
      </c>
      <c r="D12" s="7">
        <v>12</v>
      </c>
      <c r="E12" s="7">
        <v>12</v>
      </c>
      <c r="F12" s="7">
        <v>14</v>
      </c>
      <c r="G12" s="66">
        <v>-2</v>
      </c>
      <c r="H12" s="66">
        <v>-14</v>
      </c>
      <c r="J12" s="7"/>
      <c r="K12" s="7"/>
      <c r="L12" s="7"/>
      <c r="M12" s="7"/>
      <c r="N12" s="7"/>
      <c r="O12" s="7"/>
    </row>
    <row r="13" spans="1:15" s="11" customFormat="1" ht="15" customHeight="1">
      <c r="A13" s="38" t="s">
        <v>115</v>
      </c>
      <c r="B13" s="37"/>
      <c r="C13" s="7">
        <v>66</v>
      </c>
      <c r="D13" s="7" t="s">
        <v>13</v>
      </c>
      <c r="E13" s="7" t="s">
        <v>60</v>
      </c>
      <c r="F13" s="7">
        <v>54</v>
      </c>
      <c r="G13" s="7" t="s">
        <v>31</v>
      </c>
      <c r="H13" s="7" t="s">
        <v>72</v>
      </c>
      <c r="J13" s="7"/>
      <c r="K13" s="7"/>
      <c r="L13" s="7"/>
      <c r="M13" s="7"/>
      <c r="N13" s="7"/>
      <c r="O13" s="7"/>
    </row>
    <row r="14" spans="1:15" s="11" customFormat="1" ht="15" customHeight="1">
      <c r="A14" s="36" t="s">
        <v>14</v>
      </c>
      <c r="B14" s="37"/>
      <c r="C14" s="7">
        <v>104</v>
      </c>
      <c r="D14" s="7" t="s">
        <v>15</v>
      </c>
      <c r="E14" s="7" t="s">
        <v>61</v>
      </c>
      <c r="F14" s="7">
        <v>92</v>
      </c>
      <c r="G14" s="7" t="s">
        <v>77</v>
      </c>
      <c r="H14" s="7" t="s">
        <v>78</v>
      </c>
      <c r="J14" s="7"/>
      <c r="K14" s="7"/>
      <c r="L14" s="7"/>
      <c r="M14" s="7"/>
      <c r="N14" s="7"/>
      <c r="O14" s="7"/>
    </row>
    <row r="15" spans="1:15" s="11" customFormat="1" ht="15" customHeight="1">
      <c r="A15" s="42" t="s">
        <v>109</v>
      </c>
      <c r="B15" s="37"/>
      <c r="C15" s="7">
        <v>52</v>
      </c>
      <c r="D15" s="7" t="s">
        <v>16</v>
      </c>
      <c r="E15" s="7" t="s">
        <v>62</v>
      </c>
      <c r="F15" s="7">
        <v>31</v>
      </c>
      <c r="G15" s="7" t="s">
        <v>86</v>
      </c>
      <c r="H15" s="7" t="s">
        <v>91</v>
      </c>
      <c r="J15" s="7"/>
      <c r="K15" s="7"/>
      <c r="L15" s="7"/>
      <c r="M15" s="7"/>
      <c r="N15" s="7"/>
      <c r="O15" s="7"/>
    </row>
    <row r="16" spans="1:15" s="11" customFormat="1" ht="15" customHeight="1">
      <c r="A16" s="36" t="s">
        <v>111</v>
      </c>
      <c r="B16" s="37"/>
      <c r="C16" s="7"/>
      <c r="D16" s="7"/>
      <c r="E16" s="7"/>
      <c r="F16" s="7"/>
      <c r="G16" s="7"/>
      <c r="H16" s="7"/>
      <c r="J16" s="7"/>
      <c r="K16" s="7"/>
      <c r="L16" s="7"/>
      <c r="M16" s="7"/>
      <c r="N16" s="7"/>
      <c r="O16" s="7"/>
    </row>
    <row r="17" spans="1:15" s="11" customFormat="1" ht="15" customHeight="1">
      <c r="A17" s="38" t="s">
        <v>113</v>
      </c>
      <c r="B17" s="37"/>
      <c r="C17" s="92">
        <v>38</v>
      </c>
      <c r="D17" s="7" t="s">
        <v>58</v>
      </c>
      <c r="E17" s="7" t="s">
        <v>63</v>
      </c>
      <c r="F17" s="7">
        <v>9</v>
      </c>
      <c r="G17" s="7" t="s">
        <v>32</v>
      </c>
      <c r="H17" s="7" t="s">
        <v>73</v>
      </c>
      <c r="J17" s="7"/>
      <c r="K17" s="7"/>
      <c r="L17" s="7"/>
      <c r="M17" s="7"/>
      <c r="N17" s="7"/>
      <c r="O17" s="7"/>
    </row>
    <row r="18" spans="1:15" s="11" customFormat="1" ht="15" customHeight="1">
      <c r="A18" s="38" t="s">
        <v>114</v>
      </c>
      <c r="B18" s="37"/>
      <c r="C18" s="92"/>
      <c r="D18" s="92" t="s">
        <v>59</v>
      </c>
      <c r="E18" s="7" t="s">
        <v>64</v>
      </c>
      <c r="F18" s="7">
        <v>22</v>
      </c>
      <c r="G18" s="7" t="s">
        <v>76</v>
      </c>
      <c r="H18" s="7" t="s">
        <v>79</v>
      </c>
      <c r="J18" s="7"/>
      <c r="K18" s="7"/>
      <c r="L18" s="7"/>
      <c r="M18" s="7"/>
      <c r="N18" s="7"/>
      <c r="O18" s="7"/>
    </row>
    <row r="19" spans="1:15" s="11" customFormat="1" ht="15" customHeight="1">
      <c r="A19" s="38" t="s">
        <v>116</v>
      </c>
      <c r="B19" s="37"/>
      <c r="C19" s="7">
        <v>0</v>
      </c>
      <c r="D19" s="92"/>
      <c r="E19" s="7" t="s">
        <v>33</v>
      </c>
      <c r="F19" s="7">
        <v>0</v>
      </c>
      <c r="G19" s="7" t="s">
        <v>33</v>
      </c>
      <c r="H19" s="7" t="s">
        <v>9</v>
      </c>
      <c r="J19" s="7"/>
      <c r="K19" s="7"/>
      <c r="L19" s="7"/>
      <c r="M19" s="7"/>
      <c r="N19" s="7"/>
      <c r="O19" s="7"/>
    </row>
    <row r="20" spans="1:15" s="11" customFormat="1" ht="15" customHeight="1">
      <c r="A20" s="76" t="s">
        <v>117</v>
      </c>
      <c r="B20" s="58"/>
      <c r="C20" s="7">
        <v>284</v>
      </c>
      <c r="D20" s="7" t="s">
        <v>54</v>
      </c>
      <c r="E20" s="7" t="s">
        <v>65</v>
      </c>
      <c r="F20" s="7">
        <v>233</v>
      </c>
      <c r="G20" s="7" t="s">
        <v>87</v>
      </c>
      <c r="H20" s="7" t="s">
        <v>74</v>
      </c>
      <c r="J20" s="7"/>
      <c r="K20" s="7"/>
      <c r="L20" s="7"/>
      <c r="M20" s="7"/>
      <c r="N20" s="7"/>
      <c r="O20" s="7"/>
    </row>
    <row r="21" spans="1:15" s="11" customFormat="1" ht="15" customHeight="1">
      <c r="A21" s="36" t="s">
        <v>17</v>
      </c>
      <c r="B21" s="37"/>
      <c r="C21" s="7">
        <v>32</v>
      </c>
      <c r="D21" s="7" t="s">
        <v>18</v>
      </c>
      <c r="E21" s="7" t="s">
        <v>66</v>
      </c>
      <c r="F21" s="7">
        <v>29</v>
      </c>
      <c r="G21" s="7" t="s">
        <v>34</v>
      </c>
      <c r="H21" s="7" t="s">
        <v>92</v>
      </c>
      <c r="J21" s="7"/>
      <c r="K21" s="7"/>
      <c r="L21" s="7"/>
      <c r="M21" s="7"/>
      <c r="N21" s="7"/>
      <c r="O21" s="7"/>
    </row>
    <row r="22" spans="1:15" s="11" customFormat="1" ht="15" customHeight="1">
      <c r="A22" s="36" t="s">
        <v>19</v>
      </c>
      <c r="B22" s="37"/>
      <c r="C22" s="7">
        <v>39</v>
      </c>
      <c r="D22" s="7" t="s">
        <v>20</v>
      </c>
      <c r="E22" s="7" t="s">
        <v>67</v>
      </c>
      <c r="F22" s="7">
        <v>34</v>
      </c>
      <c r="G22" s="7" t="s">
        <v>88</v>
      </c>
      <c r="H22" s="7" t="s">
        <v>93</v>
      </c>
      <c r="J22" s="7"/>
      <c r="K22" s="7"/>
      <c r="L22" s="7"/>
      <c r="M22" s="7"/>
      <c r="N22" s="7"/>
      <c r="O22" s="7"/>
    </row>
    <row r="23" spans="1:15" s="11" customFormat="1" ht="15" customHeight="1">
      <c r="A23" s="76" t="s">
        <v>118</v>
      </c>
      <c r="B23" s="58"/>
      <c r="C23" s="7">
        <v>71</v>
      </c>
      <c r="D23" s="7" t="s">
        <v>53</v>
      </c>
      <c r="E23" s="7" t="s">
        <v>68</v>
      </c>
      <c r="F23" s="7">
        <v>63</v>
      </c>
      <c r="G23" s="7" t="s">
        <v>38</v>
      </c>
      <c r="H23" s="7" t="s">
        <v>94</v>
      </c>
      <c r="J23" s="7"/>
      <c r="K23" s="7"/>
      <c r="L23" s="7"/>
      <c r="M23" s="7"/>
      <c r="N23" s="7"/>
      <c r="O23" s="7"/>
    </row>
    <row r="24" spans="1:15" s="11" customFormat="1" ht="15" customHeight="1">
      <c r="A24" s="83" t="s">
        <v>55</v>
      </c>
      <c r="B24" s="81"/>
      <c r="C24" s="7">
        <v>355</v>
      </c>
      <c r="D24" s="7" t="s">
        <v>21</v>
      </c>
      <c r="E24" s="7" t="s">
        <v>69</v>
      </c>
      <c r="F24" s="7">
        <v>296</v>
      </c>
      <c r="G24" s="7" t="s">
        <v>89</v>
      </c>
      <c r="H24" s="7" t="s">
        <v>95</v>
      </c>
      <c r="J24" s="7"/>
      <c r="K24" s="7"/>
      <c r="L24" s="7"/>
      <c r="M24" s="7"/>
      <c r="N24" s="7"/>
      <c r="O24" s="7"/>
    </row>
    <row r="25" spans="1:15" s="19" customFormat="1" ht="15" customHeight="1">
      <c r="A25" s="36" t="s">
        <v>71</v>
      </c>
      <c r="B25" s="39"/>
      <c r="C25" s="7" t="s">
        <v>9</v>
      </c>
      <c r="D25" s="7" t="s">
        <v>22</v>
      </c>
      <c r="E25" s="7" t="s">
        <v>35</v>
      </c>
      <c r="F25" s="7">
        <v>0</v>
      </c>
      <c r="G25" s="7" t="s">
        <v>35</v>
      </c>
      <c r="H25" s="7" t="s">
        <v>9</v>
      </c>
      <c r="J25" s="66"/>
      <c r="K25" s="66"/>
      <c r="L25" s="66"/>
      <c r="M25" s="66"/>
      <c r="N25" s="66"/>
      <c r="O25" s="66"/>
    </row>
    <row r="26" spans="1:15" ht="15" customHeight="1">
      <c r="A26" s="14" t="s">
        <v>75</v>
      </c>
      <c r="B26" s="36"/>
      <c r="C26" s="66" t="s">
        <v>9</v>
      </c>
      <c r="D26" s="66" t="s">
        <v>23</v>
      </c>
      <c r="E26" s="66" t="s">
        <v>36</v>
      </c>
      <c r="F26" s="66">
        <v>0</v>
      </c>
      <c r="G26" s="66" t="s">
        <v>36</v>
      </c>
      <c r="H26" s="66" t="s">
        <v>9</v>
      </c>
      <c r="J26" s="66"/>
      <c r="K26" s="66"/>
      <c r="L26" s="66"/>
      <c r="M26" s="66"/>
      <c r="N26" s="66"/>
      <c r="O26" s="66"/>
    </row>
    <row r="27" spans="1:15" s="19" customFormat="1" ht="15" customHeight="1">
      <c r="A27" s="56" t="s">
        <v>119</v>
      </c>
      <c r="B27" s="57"/>
      <c r="C27" s="66" t="s">
        <v>9</v>
      </c>
      <c r="D27" s="66" t="s">
        <v>24</v>
      </c>
      <c r="E27" s="66" t="s">
        <v>37</v>
      </c>
      <c r="F27" s="66">
        <v>0</v>
      </c>
      <c r="G27" s="66" t="s">
        <v>37</v>
      </c>
      <c r="H27" s="66" t="s">
        <v>9</v>
      </c>
      <c r="J27" s="66"/>
      <c r="K27" s="66"/>
      <c r="L27" s="66"/>
      <c r="M27" s="66"/>
      <c r="N27" s="66"/>
      <c r="O27" s="66"/>
    </row>
    <row r="28" spans="1:15" ht="15" customHeight="1">
      <c r="A28" s="84" t="s">
        <v>120</v>
      </c>
      <c r="B28" s="57"/>
      <c r="C28" s="66">
        <v>355</v>
      </c>
      <c r="D28" s="66" t="s">
        <v>56</v>
      </c>
      <c r="E28" s="66" t="s">
        <v>70</v>
      </c>
      <c r="F28" s="66">
        <v>296</v>
      </c>
      <c r="G28" s="66" t="s">
        <v>90</v>
      </c>
      <c r="H28" s="66" t="s">
        <v>96</v>
      </c>
    </row>
    <row r="29" spans="1:15" ht="15" customHeight="1">
      <c r="A29" s="29"/>
      <c r="B29" s="29"/>
      <c r="C29" s="29"/>
      <c r="D29" s="40"/>
      <c r="E29" s="40"/>
      <c r="F29" s="40"/>
      <c r="G29" s="40"/>
      <c r="H29" s="40"/>
    </row>
    <row r="30" spans="1:15" ht="15" customHeight="1">
      <c r="A30" s="41"/>
      <c r="B30" s="41"/>
      <c r="C30" s="41"/>
      <c r="D30" s="41"/>
      <c r="E30" s="41"/>
      <c r="F30" s="41"/>
      <c r="G30" s="41"/>
      <c r="H30" s="41"/>
    </row>
    <row r="31" spans="1:15" ht="15" customHeight="1">
      <c r="A31" s="16" t="s">
        <v>3</v>
      </c>
      <c r="B31" s="19"/>
      <c r="C31" s="19"/>
      <c r="D31" s="19"/>
      <c r="E31" s="19"/>
      <c r="F31" s="19"/>
      <c r="G31" s="19"/>
      <c r="H31" s="19"/>
    </row>
    <row r="35" spans="1:5" ht="15" customHeight="1">
      <c r="A35" s="36"/>
      <c r="B35" s="26"/>
      <c r="C35" s="26"/>
      <c r="D35" s="7"/>
      <c r="E35" s="50"/>
    </row>
    <row r="36" spans="1:5" ht="15" customHeight="1">
      <c r="A36" s="36"/>
      <c r="B36" s="26"/>
      <c r="C36" s="26"/>
      <c r="D36" s="7"/>
      <c r="E36" s="50"/>
    </row>
    <row r="37" spans="1:5" ht="15" customHeight="1">
      <c r="A37" s="38"/>
      <c r="B37" s="26"/>
      <c r="C37" s="26"/>
      <c r="D37" s="7"/>
      <c r="E37" s="50"/>
    </row>
    <row r="38" spans="1:5" ht="15" customHeight="1">
      <c r="A38" s="38"/>
      <c r="B38" s="26"/>
      <c r="C38" s="26"/>
      <c r="D38" s="7"/>
      <c r="E38" s="50"/>
    </row>
    <row r="39" spans="1:5" ht="15" customHeight="1">
      <c r="A39" s="36"/>
      <c r="B39" s="26"/>
      <c r="C39" s="26"/>
      <c r="D39" s="7"/>
      <c r="E39" s="50"/>
    </row>
    <row r="40" spans="1:5" ht="15" customHeight="1">
      <c r="A40" s="42"/>
      <c r="B40" s="26"/>
      <c r="C40" s="26"/>
      <c r="D40" s="7"/>
      <c r="E40" s="50"/>
    </row>
    <row r="41" spans="1:5" ht="15" customHeight="1">
      <c r="A41" s="36"/>
      <c r="B41" s="26"/>
      <c r="C41" s="26"/>
      <c r="D41" s="7"/>
      <c r="E41" s="50"/>
    </row>
    <row r="42" spans="1:5" ht="15" customHeight="1">
      <c r="A42" s="38"/>
      <c r="B42" s="26"/>
      <c r="C42" s="26"/>
      <c r="D42" s="7"/>
      <c r="E42" s="50"/>
    </row>
    <row r="43" spans="1:5" ht="15" customHeight="1">
      <c r="A43" s="38"/>
      <c r="B43" s="26"/>
      <c r="C43" s="26"/>
      <c r="D43" s="7"/>
      <c r="E43" s="50"/>
    </row>
    <row r="44" spans="1:5" ht="15" customHeight="1">
      <c r="A44" s="38"/>
      <c r="B44" s="47"/>
      <c r="C44" s="47"/>
      <c r="D44" s="48"/>
      <c r="E44" s="51"/>
    </row>
    <row r="45" spans="1:5" ht="15" customHeight="1">
      <c r="A45" s="53"/>
      <c r="B45" s="45"/>
      <c r="C45" s="45"/>
      <c r="D45" s="45"/>
      <c r="E45" s="52"/>
    </row>
    <row r="46" spans="1:5" ht="15" customHeight="1">
      <c r="A46" s="14"/>
      <c r="B46" s="26"/>
      <c r="C46" s="26"/>
      <c r="D46" s="7"/>
      <c r="E46" s="50"/>
    </row>
    <row r="47" spans="1:5" ht="15" customHeight="1">
      <c r="A47" s="14"/>
      <c r="B47" s="47"/>
      <c r="C47" s="47"/>
      <c r="D47" s="48"/>
      <c r="E47" s="51"/>
    </row>
    <row r="48" spans="1:5" ht="15" customHeight="1">
      <c r="A48" s="43"/>
      <c r="B48" s="54"/>
      <c r="C48" s="54"/>
      <c r="D48" s="54"/>
      <c r="E48" s="55"/>
    </row>
    <row r="49" spans="1:5" ht="15" customHeight="1">
      <c r="A49" s="44"/>
      <c r="B49" s="45"/>
      <c r="C49" s="45"/>
      <c r="D49" s="45"/>
      <c r="E49" s="52"/>
    </row>
    <row r="50" spans="1:5" ht="15" customHeight="1">
      <c r="A50" s="14"/>
      <c r="B50" s="26"/>
      <c r="C50" s="26"/>
      <c r="D50" s="7"/>
      <c r="E50" s="50"/>
    </row>
    <row r="51" spans="1:5" ht="15" customHeight="1">
      <c r="A51" s="14"/>
      <c r="B51" s="26"/>
      <c r="C51" s="26"/>
      <c r="D51" s="7"/>
      <c r="E51" s="50"/>
    </row>
    <row r="52" spans="1:5" ht="15" customHeight="1">
      <c r="A52" s="14"/>
      <c r="B52" s="47"/>
      <c r="C52" s="47"/>
      <c r="D52" s="48"/>
      <c r="E52" s="51"/>
    </row>
    <row r="53" spans="1:5" ht="15" customHeight="1">
      <c r="A53" s="43"/>
      <c r="B53" s="45"/>
      <c r="C53" s="45"/>
      <c r="D53" s="46"/>
      <c r="E53" s="52"/>
    </row>
    <row r="54" spans="1:5" ht="15" customHeight="1">
      <c r="A54" s="44"/>
      <c r="B54" s="45"/>
      <c r="C54" s="45"/>
      <c r="D54" s="46"/>
      <c r="E54" s="52"/>
    </row>
  </sheetData>
  <mergeCells count="4">
    <mergeCell ref="C17:C18"/>
    <mergeCell ref="D18:D19"/>
    <mergeCell ref="H7:H8"/>
    <mergeCell ref="C7:G7"/>
  </mergeCells>
  <hyperlinks>
    <hyperlink ref="A31" location="Contents!A1" display="Back to Table of Contents" xr:uid="{00000000-0004-0000-0100-000000000000}"/>
    <hyperlink ref="A2" r:id="rId1" xr:uid="{B1DAEF14-108B-AF44-965D-93A7B243ECCD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G34"/>
  <sheetViews>
    <sheetView zoomScaleNormal="100" workbookViewId="0"/>
  </sheetViews>
  <sheetFormatPr defaultColWidth="12.7109375" defaultRowHeight="15" customHeight="1"/>
  <cols>
    <col min="1" max="1" width="55.42578125" style="4" customWidth="1"/>
    <col min="2" max="2" width="14.140625" style="4" customWidth="1"/>
    <col min="3" max="3" width="23.42578125" style="4" customWidth="1"/>
    <col min="4" max="4" width="13" style="4" customWidth="1"/>
    <col min="5" max="16384" width="12.7109375" style="4"/>
  </cols>
  <sheetData>
    <row r="1" spans="1:7" s="19" customFormat="1" ht="15" customHeight="1">
      <c r="A1" s="1" t="s">
        <v>102</v>
      </c>
    </row>
    <row r="2" spans="1:7" s="19" customFormat="1" ht="15" customHeight="1">
      <c r="A2" s="20" t="s">
        <v>103</v>
      </c>
    </row>
    <row r="3" spans="1:7" s="19" customFormat="1" ht="15" customHeight="1"/>
    <row r="4" spans="1:7" s="2" customFormat="1" ht="15" customHeight="1"/>
    <row r="5" spans="1:7" ht="30" customHeight="1">
      <c r="A5" s="96" t="s">
        <v>108</v>
      </c>
      <c r="B5" s="96"/>
      <c r="C5" s="96"/>
      <c r="D5" s="86"/>
      <c r="E5" s="86"/>
      <c r="F5" s="86"/>
      <c r="G5" s="86"/>
    </row>
    <row r="6" spans="1:7" s="2" customFormat="1" ht="15" customHeight="1">
      <c r="A6" s="23"/>
      <c r="B6" s="18"/>
      <c r="C6" s="18"/>
      <c r="D6" s="18"/>
      <c r="E6" s="49"/>
      <c r="F6" s="49"/>
      <c r="G6" s="49"/>
    </row>
    <row r="7" spans="1:7" s="2" customFormat="1" ht="15" customHeight="1">
      <c r="A7" s="24"/>
      <c r="B7" s="70"/>
      <c r="C7" s="70"/>
      <c r="D7" s="70"/>
    </row>
    <row r="8" spans="1:7" s="2" customFormat="1" ht="15" customHeight="1">
      <c r="A8" s="24"/>
      <c r="B8" s="102" t="s">
        <v>39</v>
      </c>
      <c r="C8" s="103"/>
      <c r="D8" s="102" t="s">
        <v>40</v>
      </c>
      <c r="E8" s="103"/>
      <c r="F8" s="97" t="s">
        <v>50</v>
      </c>
      <c r="G8" s="98"/>
    </row>
    <row r="9" spans="1:7" s="11" customFormat="1" ht="18.95" customHeight="1">
      <c r="A9" s="24"/>
      <c r="B9" s="94" t="s">
        <v>41</v>
      </c>
      <c r="C9" s="99"/>
      <c r="D9" s="94" t="s">
        <v>42</v>
      </c>
      <c r="E9" s="99"/>
      <c r="F9" s="100" t="s">
        <v>43</v>
      </c>
      <c r="G9" s="101"/>
    </row>
    <row r="10" spans="1:7" s="11" customFormat="1" ht="15" customHeight="1">
      <c r="A10" s="6"/>
      <c r="B10" s="6" t="s">
        <v>27</v>
      </c>
      <c r="C10" s="6" t="s">
        <v>28</v>
      </c>
      <c r="D10" s="6" t="s">
        <v>27</v>
      </c>
      <c r="E10" s="6" t="s">
        <v>28</v>
      </c>
      <c r="F10" s="6" t="s">
        <v>27</v>
      </c>
      <c r="G10" s="6" t="s">
        <v>28</v>
      </c>
    </row>
    <row r="11" spans="1:7" s="11" customFormat="1" ht="15" customHeight="1">
      <c r="A11" s="36" t="s">
        <v>6</v>
      </c>
      <c r="B11" s="26">
        <v>9</v>
      </c>
      <c r="C11" s="7">
        <v>11</v>
      </c>
      <c r="D11" s="7">
        <v>50</v>
      </c>
      <c r="E11" s="50" t="s">
        <v>44</v>
      </c>
      <c r="F11" s="7">
        <v>2.2999999999999998</v>
      </c>
      <c r="G11" s="7">
        <v>2.9</v>
      </c>
    </row>
    <row r="12" spans="1:7" s="11" customFormat="1" ht="15" customHeight="1">
      <c r="A12" s="36" t="s">
        <v>11</v>
      </c>
      <c r="B12" s="26"/>
      <c r="C12" s="7"/>
      <c r="D12" s="7"/>
      <c r="E12" s="50"/>
      <c r="F12" s="7"/>
      <c r="G12" s="7"/>
    </row>
    <row r="13" spans="1:7" s="11" customFormat="1" ht="15" customHeight="1">
      <c r="A13" s="38" t="s">
        <v>12</v>
      </c>
      <c r="B13" s="26">
        <v>12</v>
      </c>
      <c r="C13" s="7">
        <v>12</v>
      </c>
      <c r="D13" s="7">
        <v>42</v>
      </c>
      <c r="E13" s="50" t="s">
        <v>45</v>
      </c>
      <c r="F13" s="7">
        <v>2.2999999999999998</v>
      </c>
      <c r="G13" s="7">
        <v>2.2999999999999998</v>
      </c>
    </row>
    <row r="14" spans="1:7" s="11" customFormat="1" ht="15" customHeight="1">
      <c r="A14" s="38" t="s">
        <v>115</v>
      </c>
      <c r="B14" s="26">
        <v>66</v>
      </c>
      <c r="C14" s="7">
        <v>72</v>
      </c>
      <c r="D14" s="7">
        <v>33</v>
      </c>
      <c r="E14" s="50" t="s">
        <v>45</v>
      </c>
      <c r="F14" s="7">
        <v>9.3000000000000007</v>
      </c>
      <c r="G14" s="7">
        <v>10.7</v>
      </c>
    </row>
    <row r="15" spans="1:7" s="11" customFormat="1" ht="15" customHeight="1">
      <c r="A15" s="36" t="s">
        <v>14</v>
      </c>
      <c r="B15" s="26">
        <v>63</v>
      </c>
      <c r="C15" s="7">
        <v>65</v>
      </c>
      <c r="D15" s="7">
        <v>35</v>
      </c>
      <c r="E15" s="50" t="s">
        <v>46</v>
      </c>
      <c r="F15" s="7">
        <v>4.4000000000000004</v>
      </c>
      <c r="G15" s="7">
        <v>6.1</v>
      </c>
    </row>
    <row r="16" spans="1:7" s="11" customFormat="1" ht="15" customHeight="1">
      <c r="A16" s="42" t="s">
        <v>109</v>
      </c>
      <c r="B16" s="26">
        <v>40</v>
      </c>
      <c r="C16" s="7">
        <v>45</v>
      </c>
      <c r="D16" s="7">
        <v>20</v>
      </c>
      <c r="E16" s="50" t="s">
        <v>47</v>
      </c>
      <c r="F16" s="7">
        <v>1.5</v>
      </c>
      <c r="G16" s="7">
        <v>2.6</v>
      </c>
    </row>
    <row r="17" spans="1:7" s="11" customFormat="1" ht="15" customHeight="1">
      <c r="A17" s="36" t="s">
        <v>25</v>
      </c>
      <c r="B17" s="26"/>
      <c r="C17" s="7"/>
      <c r="D17" s="7"/>
      <c r="E17" s="50"/>
      <c r="F17" s="7"/>
      <c r="G17" s="7"/>
    </row>
    <row r="18" spans="1:7" s="11" customFormat="1" ht="15" customHeight="1">
      <c r="A18" s="38" t="s">
        <v>122</v>
      </c>
      <c r="B18" s="26">
        <v>8</v>
      </c>
      <c r="C18" s="7">
        <v>9</v>
      </c>
      <c r="D18" s="7">
        <v>40</v>
      </c>
      <c r="E18" s="50" t="s">
        <v>46</v>
      </c>
      <c r="F18" s="7">
        <v>0.7</v>
      </c>
      <c r="G18" s="7">
        <v>0.9</v>
      </c>
    </row>
    <row r="19" spans="1:7" s="11" customFormat="1" ht="15" customHeight="1">
      <c r="A19" s="38" t="s">
        <v>114</v>
      </c>
      <c r="B19" s="26">
        <v>16</v>
      </c>
      <c r="C19" s="7">
        <v>19</v>
      </c>
      <c r="D19" s="7">
        <v>40</v>
      </c>
      <c r="E19" s="50" t="s">
        <v>46</v>
      </c>
      <c r="F19" s="7">
        <v>0.7</v>
      </c>
      <c r="G19" s="7">
        <v>0.9</v>
      </c>
    </row>
    <row r="20" spans="1:7" s="11" customFormat="1" ht="15" customHeight="1">
      <c r="A20" s="38" t="s">
        <v>116</v>
      </c>
      <c r="B20" s="26">
        <v>24</v>
      </c>
      <c r="C20" s="7">
        <v>35</v>
      </c>
      <c r="D20" s="7">
        <v>20</v>
      </c>
      <c r="E20" s="50" t="s">
        <v>47</v>
      </c>
      <c r="F20" s="7">
        <v>0.1</v>
      </c>
      <c r="G20" s="7">
        <v>0.3</v>
      </c>
    </row>
    <row r="21" spans="1:7" s="11" customFormat="1" ht="15" customHeight="1">
      <c r="A21" s="76" t="s">
        <v>117</v>
      </c>
      <c r="B21" s="26">
        <f t="shared" ref="B21:C21" si="0">SUM(B11:B20)</f>
        <v>238</v>
      </c>
      <c r="C21" s="26">
        <f t="shared" si="0"/>
        <v>268</v>
      </c>
      <c r="D21" s="26"/>
      <c r="E21" s="50"/>
      <c r="F21" s="7">
        <v>21.3</v>
      </c>
      <c r="G21" s="7">
        <v>26.7</v>
      </c>
    </row>
    <row r="22" spans="1:7" s="11" customFormat="1" ht="15" customHeight="1">
      <c r="A22" s="14" t="s">
        <v>29</v>
      </c>
      <c r="B22" s="26">
        <v>56</v>
      </c>
      <c r="C22" s="7">
        <v>75</v>
      </c>
      <c r="D22" s="7">
        <v>30</v>
      </c>
      <c r="E22" s="50" t="s">
        <v>48</v>
      </c>
      <c r="F22" s="88">
        <v>1</v>
      </c>
      <c r="G22" s="7">
        <v>1.7</v>
      </c>
    </row>
    <row r="23" spans="1:7" s="11" customFormat="1" ht="15" customHeight="1">
      <c r="A23" s="14" t="s">
        <v>19</v>
      </c>
      <c r="B23" s="26">
        <v>27</v>
      </c>
      <c r="C23" s="7">
        <v>29</v>
      </c>
      <c r="D23" s="7">
        <v>30</v>
      </c>
      <c r="E23" s="50" t="s">
        <v>48</v>
      </c>
      <c r="F23" s="7">
        <v>0.4</v>
      </c>
      <c r="G23" s="7">
        <v>0.5</v>
      </c>
    </row>
    <row r="24" spans="1:7" s="11" customFormat="1" ht="15" customHeight="1">
      <c r="A24" s="77" t="s">
        <v>123</v>
      </c>
      <c r="B24" s="26">
        <f t="shared" ref="B24:C24" si="1">SUM(B22:B23)</f>
        <v>83</v>
      </c>
      <c r="C24" s="26">
        <f t="shared" si="1"/>
        <v>104</v>
      </c>
      <c r="D24" s="26" t="s">
        <v>9</v>
      </c>
      <c r="E24" s="26" t="s">
        <v>9</v>
      </c>
      <c r="F24" s="7">
        <v>1.4</v>
      </c>
      <c r="G24" s="7">
        <v>2.2000000000000002</v>
      </c>
    </row>
    <row r="25" spans="1:7" s="11" customFormat="1" ht="15" customHeight="1">
      <c r="A25" s="78" t="s">
        <v>55</v>
      </c>
      <c r="B25" s="26">
        <f>B21+B24</f>
        <v>321</v>
      </c>
      <c r="C25" s="26">
        <f>C21+C24</f>
        <v>372</v>
      </c>
      <c r="D25" s="26" t="s">
        <v>9</v>
      </c>
      <c r="E25" s="26" t="s">
        <v>9</v>
      </c>
      <c r="F25" s="7">
        <f>F21+F24</f>
        <v>22.7</v>
      </c>
      <c r="G25" s="7">
        <f>G24+G21</f>
        <v>28.9</v>
      </c>
    </row>
    <row r="26" spans="1:7" s="11" customFormat="1" ht="15" customHeight="1">
      <c r="A26" s="14" t="s">
        <v>71</v>
      </c>
      <c r="B26" s="26">
        <v>59</v>
      </c>
      <c r="C26" s="7">
        <v>89</v>
      </c>
      <c r="D26" s="7">
        <v>10</v>
      </c>
      <c r="E26" s="50" t="s">
        <v>49</v>
      </c>
      <c r="F26" s="7">
        <v>0.5</v>
      </c>
      <c r="G26" s="7">
        <v>1.3</v>
      </c>
    </row>
    <row r="27" spans="1:7" s="11" customFormat="1" ht="15" customHeight="1">
      <c r="A27" s="14" t="s">
        <v>75</v>
      </c>
      <c r="B27" s="26">
        <v>18</v>
      </c>
      <c r="C27" s="7">
        <v>51</v>
      </c>
      <c r="D27" s="7">
        <v>10</v>
      </c>
      <c r="E27" s="50" t="s">
        <v>49</v>
      </c>
      <c r="F27" s="7">
        <v>0.1</v>
      </c>
      <c r="G27" s="7">
        <v>0.4</v>
      </c>
    </row>
    <row r="28" spans="1:7" s="11" customFormat="1" ht="15" customHeight="1">
      <c r="A28" s="77" t="s">
        <v>119</v>
      </c>
      <c r="B28" s="26">
        <v>77</v>
      </c>
      <c r="C28" s="7">
        <v>140</v>
      </c>
      <c r="D28" s="26" t="s">
        <v>9</v>
      </c>
      <c r="E28" s="26" t="s">
        <v>9</v>
      </c>
      <c r="F28" s="7">
        <f>SUM(F26:F27)</f>
        <v>0.6</v>
      </c>
      <c r="G28" s="7">
        <f>SUM(G26:G27)</f>
        <v>1.7000000000000002</v>
      </c>
    </row>
    <row r="29" spans="1:7" s="11" customFormat="1" ht="15" customHeight="1">
      <c r="A29" s="78" t="s">
        <v>120</v>
      </c>
      <c r="B29" s="26">
        <v>398</v>
      </c>
      <c r="C29" s="7">
        <v>512</v>
      </c>
      <c r="D29" s="26" t="s">
        <v>9</v>
      </c>
      <c r="E29" s="26" t="s">
        <v>9</v>
      </c>
      <c r="F29" s="7">
        <v>23.4</v>
      </c>
      <c r="G29" s="7">
        <f>G25+G28</f>
        <v>30.599999999999998</v>
      </c>
    </row>
    <row r="30" spans="1:7" s="11" customFormat="1" ht="15" customHeight="1">
      <c r="A30" s="90" t="s">
        <v>51</v>
      </c>
      <c r="B30" s="26"/>
      <c r="C30" s="7"/>
      <c r="D30" s="26"/>
      <c r="E30" s="26"/>
      <c r="F30" s="7">
        <v>1.9</v>
      </c>
      <c r="G30" s="7">
        <v>2.1</v>
      </c>
    </row>
    <row r="31" spans="1:7" s="11" customFormat="1" ht="15" customHeight="1">
      <c r="A31" s="91" t="s">
        <v>52</v>
      </c>
      <c r="B31" s="26"/>
      <c r="C31" s="7"/>
      <c r="D31" s="26"/>
      <c r="E31" s="26"/>
      <c r="F31" s="7">
        <f>F29+F30</f>
        <v>25.299999999999997</v>
      </c>
      <c r="G31" s="7">
        <f>G30+G29</f>
        <v>32.699999999999996</v>
      </c>
    </row>
    <row r="32" spans="1:7" s="11" customFormat="1" ht="15.95" customHeight="1">
      <c r="A32" s="29"/>
      <c r="B32" s="29"/>
      <c r="C32" s="29"/>
      <c r="D32" s="29"/>
      <c r="E32" s="5"/>
      <c r="F32" s="5"/>
      <c r="G32" s="5"/>
    </row>
    <row r="33" spans="1:7" s="11" customFormat="1" ht="15" customHeight="1">
      <c r="A33" s="14"/>
      <c r="B33" s="14"/>
      <c r="C33" s="14"/>
      <c r="D33" s="14"/>
    </row>
    <row r="34" spans="1:7" ht="15" customHeight="1">
      <c r="A34" s="16" t="s">
        <v>3</v>
      </c>
      <c r="B34" s="60"/>
      <c r="C34" s="60"/>
      <c r="D34" s="60"/>
      <c r="E34" s="11"/>
      <c r="F34" s="11"/>
      <c r="G34" s="11"/>
    </row>
  </sheetData>
  <mergeCells count="7">
    <mergeCell ref="A5:C5"/>
    <mergeCell ref="F8:G8"/>
    <mergeCell ref="B9:C9"/>
    <mergeCell ref="D9:E9"/>
    <mergeCell ref="F9:G9"/>
    <mergeCell ref="B8:C8"/>
    <mergeCell ref="D8:E8"/>
  </mergeCells>
  <hyperlinks>
    <hyperlink ref="A34" location="Contents!A1" display="Back to Table of Contents" xr:uid="{AEDCE674-958A-6949-AA1D-29B0FEDFB29F}"/>
    <hyperlink ref="A2" r:id="rId1" xr:uid="{3FFDEFBD-1CFC-ED42-8C60-ABD1E04FE063}"/>
  </hyperlinks>
  <pageMargins left="0.75" right="0.75" top="0.75" bottom="0.75" header="0.3" footer="0.3"/>
  <pageSetup orientation="portrait" r:id="rId2"/>
  <headerFooter alignWithMargins="0"/>
  <ignoredErrors>
    <ignoredError sqref="E11:E25 E26:E27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42"/>
  <sheetViews>
    <sheetView zoomScaleNormal="100" workbookViewId="0"/>
  </sheetViews>
  <sheetFormatPr defaultColWidth="12.42578125" defaultRowHeight="15" customHeight="1"/>
  <cols>
    <col min="1" max="1" width="12.7109375" style="19" customWidth="1"/>
    <col min="2" max="4" width="10.85546875" style="66" customWidth="1"/>
    <col min="5" max="5" width="10.85546875" style="19" customWidth="1"/>
    <col min="6" max="16" width="8.28515625" style="19" customWidth="1"/>
    <col min="17" max="19" width="12.42578125" style="19" customWidth="1"/>
    <col min="20" max="20" width="24" style="19" customWidth="1"/>
    <col min="21" max="32" width="9.42578125" style="19" customWidth="1"/>
    <col min="33" max="33" width="4.7109375" style="19" customWidth="1"/>
    <col min="34" max="35" width="9.42578125" style="19" customWidth="1"/>
    <col min="36" max="16384" width="12.42578125" style="19"/>
  </cols>
  <sheetData>
    <row r="1" spans="1:16" ht="15" customHeight="1">
      <c r="A1" s="1" t="s">
        <v>102</v>
      </c>
    </row>
    <row r="2" spans="1:16" ht="15" customHeight="1">
      <c r="A2" s="20" t="s">
        <v>103</v>
      </c>
    </row>
    <row r="5" spans="1:16" s="2" customFormat="1" ht="30" customHeight="1">
      <c r="A5" s="104" t="s">
        <v>107</v>
      </c>
      <c r="B5" s="104"/>
      <c r="C5" s="104"/>
      <c r="D5" s="104"/>
      <c r="E5" s="104"/>
      <c r="F5" s="104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s="2" customFormat="1" ht="15" customHeight="1">
      <c r="A6" s="23" t="s">
        <v>84</v>
      </c>
      <c r="B6" s="61"/>
      <c r="C6" s="61"/>
      <c r="D6" s="62"/>
      <c r="E6" s="30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s="2" customFormat="1" ht="15" customHeight="1">
      <c r="A7" s="24"/>
      <c r="B7" s="68"/>
      <c r="C7" s="68"/>
      <c r="D7" s="67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s="11" customFormat="1" ht="15" customHeight="1">
      <c r="A8" s="6"/>
      <c r="B8" s="71" t="s">
        <v>98</v>
      </c>
      <c r="C8" s="71" t="s">
        <v>99</v>
      </c>
      <c r="D8" s="71" t="s">
        <v>100</v>
      </c>
      <c r="E8" s="71" t="s">
        <v>97</v>
      </c>
    </row>
    <row r="9" spans="1:16" s="11" customFormat="1" ht="15" customHeight="1">
      <c r="A9" s="64">
        <v>2021</v>
      </c>
      <c r="B9" s="72">
        <v>92</v>
      </c>
      <c r="C9" s="72">
        <v>92</v>
      </c>
      <c r="D9" s="72">
        <v>92</v>
      </c>
      <c r="E9" s="72">
        <v>92</v>
      </c>
      <c r="F9" s="10"/>
      <c r="G9" s="8"/>
      <c r="H9" s="10"/>
      <c r="I9" s="10"/>
      <c r="J9" s="9"/>
    </row>
    <row r="10" spans="1:16" s="11" customFormat="1" ht="15" customHeight="1">
      <c r="A10" s="64">
        <v>2022</v>
      </c>
      <c r="B10" s="72">
        <v>88</v>
      </c>
      <c r="C10" s="72">
        <v>88</v>
      </c>
      <c r="D10" s="72">
        <v>88</v>
      </c>
      <c r="E10" s="72">
        <v>88</v>
      </c>
      <c r="F10" s="10"/>
      <c r="G10" s="8"/>
      <c r="H10" s="10"/>
      <c r="I10" s="10"/>
      <c r="J10" s="9"/>
    </row>
    <row r="11" spans="1:16" s="11" customFormat="1" ht="15" customHeight="1">
      <c r="A11" s="65">
        <v>2023</v>
      </c>
      <c r="B11" s="72">
        <v>84</v>
      </c>
      <c r="C11" s="72">
        <v>90</v>
      </c>
      <c r="D11" s="72">
        <v>90</v>
      </c>
      <c r="E11" s="72">
        <v>90</v>
      </c>
      <c r="F11" s="10"/>
      <c r="G11" s="8"/>
      <c r="H11" s="10"/>
      <c r="I11" s="10"/>
      <c r="J11" s="9"/>
    </row>
    <row r="12" spans="1:16" s="11" customFormat="1" ht="15" customHeight="1">
      <c r="A12" s="65">
        <v>2024</v>
      </c>
      <c r="B12" s="72">
        <v>80</v>
      </c>
      <c r="C12" s="72">
        <v>89</v>
      </c>
      <c r="D12" s="72">
        <v>89</v>
      </c>
      <c r="E12" s="72">
        <v>89</v>
      </c>
      <c r="F12" s="10"/>
      <c r="G12" s="8"/>
      <c r="H12" s="10"/>
      <c r="I12" s="10"/>
      <c r="J12" s="9"/>
    </row>
    <row r="13" spans="1:16" s="11" customFormat="1" ht="15" customHeight="1">
      <c r="A13" s="65">
        <v>2025</v>
      </c>
      <c r="B13" s="72">
        <v>78</v>
      </c>
      <c r="C13" s="72">
        <v>91</v>
      </c>
      <c r="D13" s="72">
        <v>91</v>
      </c>
      <c r="E13" s="72">
        <v>91</v>
      </c>
    </row>
    <row r="14" spans="1:16" s="11" customFormat="1" ht="15" customHeight="1">
      <c r="A14" s="65">
        <v>2026</v>
      </c>
      <c r="B14" s="72">
        <v>75</v>
      </c>
      <c r="C14" s="72">
        <v>91</v>
      </c>
      <c r="D14" s="72">
        <v>91</v>
      </c>
      <c r="E14" s="72">
        <v>91</v>
      </c>
    </row>
    <row r="15" spans="1:16" ht="15" customHeight="1">
      <c r="A15" s="65">
        <v>2027</v>
      </c>
      <c r="B15" s="72">
        <v>75</v>
      </c>
      <c r="C15" s="72">
        <v>95</v>
      </c>
      <c r="D15" s="72">
        <v>95</v>
      </c>
      <c r="E15" s="72">
        <v>95</v>
      </c>
    </row>
    <row r="16" spans="1:16" ht="15" customHeight="1">
      <c r="A16" s="65">
        <v>2028</v>
      </c>
      <c r="B16" s="72">
        <v>73</v>
      </c>
      <c r="C16" s="72">
        <v>92</v>
      </c>
      <c r="D16" s="72">
        <v>95</v>
      </c>
      <c r="E16" s="72">
        <v>96</v>
      </c>
    </row>
    <row r="17" spans="1:5" ht="15" customHeight="1">
      <c r="A17" s="65">
        <v>2029</v>
      </c>
      <c r="B17" s="72">
        <v>69</v>
      </c>
      <c r="C17" s="72">
        <v>89</v>
      </c>
      <c r="D17" s="72">
        <v>92</v>
      </c>
      <c r="E17" s="72">
        <v>93</v>
      </c>
    </row>
    <row r="18" spans="1:5" ht="15" customHeight="1">
      <c r="A18" s="65">
        <v>2030</v>
      </c>
      <c r="B18" s="72">
        <v>66</v>
      </c>
      <c r="C18" s="72">
        <v>87</v>
      </c>
      <c r="D18" s="72">
        <v>89</v>
      </c>
      <c r="E18" s="72">
        <v>91</v>
      </c>
    </row>
    <row r="19" spans="1:5" ht="15" customHeight="1">
      <c r="A19" s="65">
        <v>2031</v>
      </c>
      <c r="B19" s="72">
        <v>63</v>
      </c>
      <c r="C19" s="72">
        <v>82</v>
      </c>
      <c r="D19" s="72">
        <v>83</v>
      </c>
      <c r="E19" s="72">
        <v>86</v>
      </c>
    </row>
    <row r="20" spans="1:5" ht="15" customHeight="1">
      <c r="A20" s="65">
        <v>2032</v>
      </c>
      <c r="B20" s="72">
        <v>64</v>
      </c>
      <c r="C20" s="72">
        <v>81</v>
      </c>
      <c r="D20" s="72">
        <v>80</v>
      </c>
      <c r="E20" s="72">
        <v>85</v>
      </c>
    </row>
    <row r="21" spans="1:5" ht="15" customHeight="1">
      <c r="A21" s="65">
        <v>2033</v>
      </c>
      <c r="B21" s="72">
        <v>63</v>
      </c>
      <c r="C21" s="72">
        <v>75</v>
      </c>
      <c r="D21" s="72">
        <v>79</v>
      </c>
      <c r="E21" s="72">
        <v>84</v>
      </c>
    </row>
    <row r="22" spans="1:5" ht="15" customHeight="1">
      <c r="A22" s="65">
        <v>2034</v>
      </c>
      <c r="B22" s="72">
        <v>64</v>
      </c>
      <c r="C22" s="72">
        <v>70</v>
      </c>
      <c r="D22" s="72">
        <v>76</v>
      </c>
      <c r="E22" s="72">
        <v>82</v>
      </c>
    </row>
    <row r="23" spans="1:5" ht="15" customHeight="1">
      <c r="A23" s="65">
        <v>2035</v>
      </c>
      <c r="B23" s="72">
        <v>66</v>
      </c>
      <c r="C23" s="72">
        <v>65</v>
      </c>
      <c r="D23" s="72">
        <v>74</v>
      </c>
      <c r="E23" s="72">
        <v>81</v>
      </c>
    </row>
    <row r="24" spans="1:5" ht="15" customHeight="1">
      <c r="A24" s="65">
        <v>2036</v>
      </c>
      <c r="B24" s="72">
        <v>66</v>
      </c>
      <c r="C24" s="72">
        <v>65</v>
      </c>
      <c r="D24" s="72">
        <v>73</v>
      </c>
      <c r="E24" s="72">
        <v>81</v>
      </c>
    </row>
    <row r="25" spans="1:5" ht="15" customHeight="1">
      <c r="A25" s="65">
        <v>2037</v>
      </c>
      <c r="B25" s="72">
        <v>66</v>
      </c>
      <c r="C25" s="72">
        <v>65</v>
      </c>
      <c r="D25" s="72">
        <v>75</v>
      </c>
      <c r="E25" s="72">
        <v>84</v>
      </c>
    </row>
    <row r="26" spans="1:5" ht="15" customHeight="1">
      <c r="A26" s="65">
        <v>2038</v>
      </c>
      <c r="B26" s="72">
        <v>64</v>
      </c>
      <c r="C26" s="72">
        <v>64</v>
      </c>
      <c r="D26" s="72">
        <v>75</v>
      </c>
      <c r="E26" s="72">
        <v>86</v>
      </c>
    </row>
    <row r="27" spans="1:5" ht="15" customHeight="1">
      <c r="A27" s="65">
        <v>2039</v>
      </c>
      <c r="B27" s="72">
        <v>66</v>
      </c>
      <c r="C27" s="72">
        <v>66</v>
      </c>
      <c r="D27" s="72">
        <v>77</v>
      </c>
      <c r="E27" s="72">
        <v>88</v>
      </c>
    </row>
    <row r="28" spans="1:5" ht="15" customHeight="1">
      <c r="A28" s="65">
        <v>2040</v>
      </c>
      <c r="B28" s="72">
        <v>68</v>
      </c>
      <c r="C28" s="72">
        <v>63</v>
      </c>
      <c r="D28" s="72">
        <v>75</v>
      </c>
      <c r="E28" s="72">
        <v>87</v>
      </c>
    </row>
    <row r="29" spans="1:5" ht="15" customHeight="1">
      <c r="A29" s="65">
        <v>2041</v>
      </c>
      <c r="B29" s="72">
        <v>66</v>
      </c>
      <c r="C29" s="72">
        <v>63</v>
      </c>
      <c r="D29" s="72">
        <v>75</v>
      </c>
      <c r="E29" s="72">
        <v>88</v>
      </c>
    </row>
    <row r="30" spans="1:5" ht="15" customHeight="1">
      <c r="A30" s="65">
        <v>2042</v>
      </c>
      <c r="B30" s="72">
        <v>64</v>
      </c>
      <c r="C30" s="72">
        <v>62</v>
      </c>
      <c r="D30" s="72">
        <v>71</v>
      </c>
      <c r="E30" s="72">
        <v>85</v>
      </c>
    </row>
    <row r="31" spans="1:5" ht="15" customHeight="1">
      <c r="A31" s="65">
        <v>2043</v>
      </c>
      <c r="B31" s="72">
        <v>63</v>
      </c>
      <c r="C31" s="72">
        <v>62</v>
      </c>
      <c r="D31" s="72">
        <v>72</v>
      </c>
      <c r="E31" s="72">
        <v>85</v>
      </c>
    </row>
    <row r="32" spans="1:5" ht="15" customHeight="1">
      <c r="A32" s="65">
        <v>2044</v>
      </c>
      <c r="B32" s="72">
        <v>63</v>
      </c>
      <c r="C32" s="72">
        <v>64</v>
      </c>
      <c r="D32" s="72">
        <v>68</v>
      </c>
      <c r="E32" s="72">
        <v>82</v>
      </c>
    </row>
    <row r="33" spans="1:5" ht="15" customHeight="1">
      <c r="A33" s="65">
        <v>2045</v>
      </c>
      <c r="B33" s="72">
        <v>63</v>
      </c>
      <c r="C33" s="72">
        <v>64</v>
      </c>
      <c r="D33" s="72">
        <v>69</v>
      </c>
      <c r="E33" s="72">
        <v>82</v>
      </c>
    </row>
    <row r="34" spans="1:5" ht="15" customHeight="1">
      <c r="A34" s="65">
        <v>2046</v>
      </c>
      <c r="B34" s="72">
        <v>63</v>
      </c>
      <c r="C34" s="72">
        <v>65</v>
      </c>
      <c r="D34" s="72">
        <v>67</v>
      </c>
      <c r="E34" s="72">
        <v>80</v>
      </c>
    </row>
    <row r="35" spans="1:5" ht="15" customHeight="1">
      <c r="A35" s="65">
        <v>2047</v>
      </c>
      <c r="B35" s="72">
        <v>65</v>
      </c>
      <c r="C35" s="72">
        <v>64</v>
      </c>
      <c r="D35" s="72">
        <v>65</v>
      </c>
      <c r="E35" s="72">
        <v>78</v>
      </c>
    </row>
    <row r="36" spans="1:5" ht="15" customHeight="1">
      <c r="A36" s="65">
        <v>2048</v>
      </c>
      <c r="B36" s="72">
        <v>66</v>
      </c>
      <c r="C36" s="72">
        <v>66</v>
      </c>
      <c r="D36" s="72">
        <v>65</v>
      </c>
      <c r="E36" s="72">
        <v>78</v>
      </c>
    </row>
    <row r="37" spans="1:5" ht="15" customHeight="1">
      <c r="A37" s="65">
        <v>2049</v>
      </c>
      <c r="B37" s="72">
        <v>65</v>
      </c>
      <c r="C37" s="72">
        <v>66</v>
      </c>
      <c r="D37" s="72">
        <v>64</v>
      </c>
      <c r="E37" s="72">
        <v>78</v>
      </c>
    </row>
    <row r="38" spans="1:5" ht="15" customHeight="1">
      <c r="A38" s="65">
        <v>2050</v>
      </c>
      <c r="B38" s="72">
        <v>64</v>
      </c>
      <c r="C38" s="72">
        <v>66</v>
      </c>
      <c r="D38" s="72">
        <v>63</v>
      </c>
      <c r="E38" s="72">
        <v>77</v>
      </c>
    </row>
    <row r="39" spans="1:5" ht="15" customHeight="1">
      <c r="A39" s="65">
        <v>2051</v>
      </c>
      <c r="B39" s="72">
        <v>66</v>
      </c>
      <c r="C39" s="72">
        <v>66</v>
      </c>
      <c r="D39" s="72">
        <v>65</v>
      </c>
      <c r="E39" s="72">
        <v>79</v>
      </c>
    </row>
    <row r="40" spans="1:5" ht="15" customHeight="1">
      <c r="A40" s="29"/>
      <c r="B40" s="69"/>
      <c r="C40" s="69"/>
      <c r="D40" s="6"/>
      <c r="E40" s="49"/>
    </row>
    <row r="41" spans="1:5" ht="15" customHeight="1">
      <c r="A41" s="14"/>
      <c r="B41" s="26"/>
      <c r="C41" s="26"/>
      <c r="D41" s="7"/>
    </row>
    <row r="42" spans="1:5" ht="15" customHeight="1">
      <c r="A42" s="16" t="s">
        <v>3</v>
      </c>
    </row>
  </sheetData>
  <mergeCells count="1">
    <mergeCell ref="A5:F5"/>
  </mergeCells>
  <hyperlinks>
    <hyperlink ref="A42" location="Contents!A1" display="Back to Table of Contents" xr:uid="{00000000-0004-0000-0B00-000000000000}"/>
    <hyperlink ref="A2" r:id="rId1" xr:uid="{F6DCD01A-455A-8843-986D-C49B12D2F9A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9"/>
  <sheetViews>
    <sheetView zoomScaleNormal="100" workbookViewId="0"/>
  </sheetViews>
  <sheetFormatPr defaultColWidth="12.42578125" defaultRowHeight="15" customHeight="1"/>
  <cols>
    <col min="1" max="1" width="23.7109375" style="19" customWidth="1"/>
    <col min="2" max="2" width="19.7109375" style="19" customWidth="1"/>
    <col min="3" max="3" width="24.28515625" style="2" customWidth="1"/>
    <col min="4" max="4" width="17.7109375" style="2" customWidth="1"/>
    <col min="5" max="16" width="8.28515625" style="19" customWidth="1"/>
    <col min="17" max="16384" width="12.42578125" style="19"/>
  </cols>
  <sheetData>
    <row r="1" spans="1:17" ht="15" customHeight="1">
      <c r="A1" s="1" t="s">
        <v>102</v>
      </c>
    </row>
    <row r="2" spans="1:17" ht="15" customHeight="1">
      <c r="A2" s="20" t="s">
        <v>103</v>
      </c>
    </row>
    <row r="4" spans="1:17" s="2" customFormat="1" ht="15" customHeight="1"/>
    <row r="5" spans="1:17" ht="30" customHeight="1">
      <c r="A5" s="96" t="s">
        <v>110</v>
      </c>
      <c r="B5" s="96"/>
      <c r="C5" s="96"/>
      <c r="D5" s="96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7" s="2" customFormat="1" ht="15" customHeight="1">
      <c r="A6" s="23" t="s">
        <v>83</v>
      </c>
      <c r="B6" s="18"/>
      <c r="C6" s="70"/>
      <c r="D6" s="70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2" customFormat="1" ht="15" customHeight="1">
      <c r="A7" s="24"/>
      <c r="B7" s="33"/>
      <c r="C7" s="70"/>
      <c r="D7" s="70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30" customHeight="1">
      <c r="A8" s="6"/>
      <c r="B8" s="69" t="s">
        <v>101</v>
      </c>
      <c r="C8" s="73"/>
      <c r="D8" s="73"/>
      <c r="G8" s="26"/>
      <c r="H8" s="14"/>
      <c r="I8" s="14"/>
      <c r="J8" s="14"/>
    </row>
    <row r="9" spans="1:17" s="11" customFormat="1" ht="15" customHeight="1">
      <c r="A9" s="74" t="s">
        <v>80</v>
      </c>
      <c r="B9" s="63">
        <v>9316</v>
      </c>
      <c r="C9" s="73"/>
      <c r="D9" s="73"/>
      <c r="E9" s="8"/>
      <c r="F9" s="10"/>
      <c r="G9" s="74"/>
      <c r="H9" s="63"/>
      <c r="I9" s="26"/>
      <c r="J9" s="26"/>
      <c r="K9" s="9"/>
    </row>
    <row r="10" spans="1:17" s="11" customFormat="1" ht="15" customHeight="1">
      <c r="A10" s="74" t="s">
        <v>81</v>
      </c>
      <c r="B10" s="63">
        <v>7120</v>
      </c>
      <c r="C10" s="26"/>
      <c r="D10" s="26"/>
      <c r="E10" s="8"/>
      <c r="F10" s="10"/>
      <c r="G10" s="74"/>
      <c r="H10" s="63"/>
      <c r="I10" s="26"/>
      <c r="J10" s="26"/>
      <c r="K10" s="9"/>
    </row>
    <row r="11" spans="1:17" s="11" customFormat="1" ht="15" customHeight="1">
      <c r="A11" s="74" t="s">
        <v>82</v>
      </c>
      <c r="B11" s="63">
        <v>9072</v>
      </c>
      <c r="C11" s="26"/>
      <c r="D11" s="26"/>
      <c r="E11" s="8"/>
      <c r="F11" s="10"/>
      <c r="G11" s="74"/>
      <c r="H11" s="63"/>
      <c r="I11" s="7"/>
      <c r="J11" s="7"/>
      <c r="K11" s="9"/>
    </row>
    <row r="12" spans="1:17" s="11" customFormat="1" ht="15" customHeight="1">
      <c r="A12" s="74"/>
      <c r="B12" s="63"/>
      <c r="C12" s="26"/>
      <c r="D12" s="26"/>
      <c r="E12" s="8"/>
      <c r="F12" s="10"/>
      <c r="G12" s="10"/>
      <c r="H12" s="8"/>
      <c r="I12" s="10"/>
      <c r="J12" s="10"/>
      <c r="K12" s="9"/>
    </row>
    <row r="13" spans="1:17" s="11" customFormat="1" ht="30" customHeight="1">
      <c r="A13" s="75"/>
      <c r="B13" s="69" t="s">
        <v>124</v>
      </c>
      <c r="C13" s="26"/>
      <c r="D13" s="26"/>
    </row>
    <row r="14" spans="1:17" s="11" customFormat="1" ht="15" customHeight="1">
      <c r="A14" s="74" t="s">
        <v>80</v>
      </c>
      <c r="B14" s="26">
        <v>92</v>
      </c>
      <c r="C14" s="14"/>
      <c r="D14" s="14"/>
    </row>
    <row r="15" spans="1:17" ht="15" customHeight="1">
      <c r="A15" s="74" t="s">
        <v>81</v>
      </c>
      <c r="B15" s="26">
        <v>113</v>
      </c>
    </row>
    <row r="16" spans="1:17" ht="15" customHeight="1">
      <c r="A16" s="74" t="s">
        <v>82</v>
      </c>
      <c r="B16" s="7">
        <v>155</v>
      </c>
    </row>
    <row r="17" spans="1:2" ht="15" customHeight="1">
      <c r="A17" s="5"/>
      <c r="B17" s="6"/>
    </row>
    <row r="18" spans="1:2" ht="15" customHeight="1">
      <c r="A18" s="14"/>
      <c r="B18" s="14"/>
    </row>
    <row r="19" spans="1:2" ht="15" customHeight="1">
      <c r="A19" s="16" t="s">
        <v>3</v>
      </c>
    </row>
  </sheetData>
  <mergeCells count="1">
    <mergeCell ref="A5:D5"/>
  </mergeCells>
  <hyperlinks>
    <hyperlink ref="A19" location="Contents!A1" display="Back to Table of Contents" xr:uid="{00000000-0004-0000-0C00-000001000000}"/>
    <hyperlink ref="A2" r:id="rId1" xr:uid="{D2CC1D18-FDA9-9C40-9476-AB31DBCC1B46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purl.org/dc/terms/"/>
    <ds:schemaRef ds:uri="76cf5f1b-7b29-42e3-a6af-ab0bb9e3e73a"/>
    <ds:schemaRef ds:uri="http://purl.org/dc/dcmitype/"/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65fc82e2-9a67-49bf-b6d6-d30791e23ca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1</vt:lpstr>
      <vt:lpstr>Table 2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2021-09-15T17:26:23Z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