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2"/>
  <workbookPr filterPrivacy="1" codeName="ThisWorkbook" defaultThemeVersion="124226"/>
  <xr:revisionPtr revIDLastSave="0" documentId="13_ncr:1_{A9B04B9A-E48F-E045-A430-5D273CE376EF}" xr6:coauthVersionLast="47" xr6:coauthVersionMax="47" xr10:uidLastSave="{00000000-0000-0000-0000-000000000000}"/>
  <bookViews>
    <workbookView xWindow="0" yWindow="500" windowWidth="29040" windowHeight="15840" tabRatio="790" xr2:uid="{00000000-000D-0000-FFFF-FFFF00000000}"/>
  </bookViews>
  <sheets>
    <sheet name="Contents" sheetId="132" r:id="rId1"/>
    <sheet name="Table 1" sheetId="150" r:id="rId2"/>
    <sheet name="Table 2" sheetId="118" r:id="rId3"/>
    <sheet name="Table A-1" sheetId="80" r:id="rId4"/>
    <sheet name="Table A-2" sheetId="133" r:id="rId5"/>
    <sheet name="Table A-3" sheetId="111" r:id="rId6"/>
    <sheet name="Table A-4" sheetId="130" r:id="rId7"/>
    <sheet name="Table A-5" sheetId="131" r:id="rId8"/>
    <sheet name="Table A-6" sheetId="112" r:id="rId9"/>
    <sheet name="Table A-7" sheetId="121" r:id="rId10"/>
    <sheet name="Table A-8" sheetId="147" r:id="rId11"/>
    <sheet name="Table A-9" sheetId="148" r:id="rId12"/>
    <sheet name="Figure 1" sheetId="151" r:id="rId13"/>
  </sheets>
  <definedNames>
    <definedName name="_xlnm.Print_Area" localSheetId="0">Contents!$A$1:$B$26</definedName>
    <definedName name="_xlnm.Print_Area" localSheetId="1">'Table 1'!$A$1:$F$22</definedName>
    <definedName name="_xlnm.Print_Area" localSheetId="2">'Table 2'!$A$1:$C$29</definedName>
    <definedName name="_xlnm.Print_Area" localSheetId="3">'Table A-1'!$A$1:$N$30</definedName>
    <definedName name="_xlnm.Print_Area" localSheetId="4">'Table A-2'!$A$1:$H$30</definedName>
    <definedName name="_xlnm.Print_Area" localSheetId="5">'Table A-3'!$A$1:$C$45</definedName>
    <definedName name="_xlnm.Print_Area" localSheetId="6">'Table A-4'!$A$1:$F$33</definedName>
    <definedName name="_xlnm.Print_Area" localSheetId="8">'Table A-6'!$A$1:$C$15</definedName>
    <definedName name="_xlnm.Print_Area" localSheetId="9">'Table A-7'!$A$1:$L$26</definedName>
    <definedName name="_xlnm.Print_Area" localSheetId="10">'Table A-8'!$A$1:$C$33</definedName>
    <definedName name="_xlnm.Print_Area" localSheetId="11">'Table A-9'!$A$1:$C$23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2" i="132" l="1"/>
  <c r="A17" i="132" l="1"/>
  <c r="A16" i="132"/>
  <c r="A13" i="132"/>
  <c r="A12" i="132"/>
  <c r="A15" i="132"/>
  <c r="A8" i="132" l="1"/>
  <c r="A19" i="132"/>
  <c r="A18" i="132"/>
  <c r="H33" i="111" l="1"/>
  <c r="I36" i="111" s="1"/>
  <c r="G37" i="111"/>
  <c r="I33" i="111" l="1"/>
  <c r="J33" i="111" s="1"/>
  <c r="I31" i="111"/>
  <c r="J36" i="111"/>
  <c r="I32" i="111" l="1"/>
  <c r="J31" i="111"/>
  <c r="J32" i="111" s="1"/>
  <c r="H11" i="130"/>
  <c r="H12" i="130"/>
  <c r="H13" i="130"/>
  <c r="H14" i="130"/>
  <c r="H15" i="130"/>
  <c r="H16" i="130"/>
  <c r="H17" i="130"/>
  <c r="H18" i="130"/>
  <c r="H19" i="130"/>
  <c r="H10" i="130"/>
  <c r="O10" i="80" l="1"/>
  <c r="P10" i="80"/>
  <c r="Q10" i="80" s="1"/>
  <c r="O11" i="80"/>
  <c r="O12" i="80"/>
  <c r="O13" i="80"/>
  <c r="O14" i="80"/>
  <c r="O15" i="80"/>
  <c r="O16" i="80"/>
  <c r="O17" i="80"/>
  <c r="O18" i="80"/>
  <c r="O19" i="80"/>
  <c r="P11" i="80"/>
  <c r="Q11" i="80" s="1"/>
  <c r="P12" i="80"/>
  <c r="Q12" i="80" s="1"/>
  <c r="P13" i="80"/>
  <c r="Q13" i="80" s="1"/>
  <c r="P14" i="80"/>
  <c r="Q14" i="80" s="1"/>
  <c r="P16" i="80"/>
  <c r="Q16" i="80" s="1"/>
  <c r="P17" i="80"/>
  <c r="Q17" i="80" s="1"/>
  <c r="P18" i="80"/>
  <c r="Q18" i="80" s="1"/>
  <c r="P19" i="80"/>
  <c r="Q19" i="80" s="1"/>
  <c r="P15" i="80" l="1"/>
  <c r="Q15" i="80" s="1"/>
  <c r="J11" i="133" l="1"/>
  <c r="K11" i="133" s="1"/>
  <c r="J15" i="133" l="1"/>
  <c r="K15" i="133" s="1"/>
  <c r="J24" i="133"/>
  <c r="K24" i="133" s="1"/>
  <c r="J12" i="133"/>
  <c r="K12" i="133" s="1"/>
  <c r="J13" i="133"/>
  <c r="K13" i="133" s="1"/>
  <c r="J14" i="133"/>
  <c r="K14" i="133" s="1"/>
  <c r="J16" i="133"/>
  <c r="K16" i="133" s="1"/>
  <c r="J17" i="133"/>
  <c r="K17" i="133" s="1"/>
  <c r="J18" i="133"/>
  <c r="K18" i="133" s="1"/>
  <c r="J20" i="133"/>
  <c r="K20" i="133" s="1"/>
  <c r="J21" i="133"/>
  <c r="K21" i="133" s="1"/>
  <c r="J22" i="133"/>
  <c r="K22" i="133" s="1"/>
  <c r="J23" i="133"/>
  <c r="K23" i="133" s="1"/>
  <c r="J19" i="133" l="1"/>
  <c r="K19" i="133" s="1"/>
  <c r="P20" i="80" l="1"/>
  <c r="Q20" i="80" s="1"/>
  <c r="H20" i="130" l="1"/>
  <c r="O20" i="80" l="1"/>
  <c r="A11" i="132" l="1"/>
  <c r="A9" i="132"/>
  <c r="A14" i="132" l="1"/>
</calcChain>
</file>

<file path=xl/sharedStrings.xml><?xml version="1.0" encoding="utf-8"?>
<sst xmlns="http://schemas.openxmlformats.org/spreadsheetml/2006/main" count="322" uniqueCount="222">
  <si>
    <t>Contents</t>
  </si>
  <si>
    <t>Tables</t>
  </si>
  <si>
    <t>Back to Table of Contents</t>
  </si>
  <si>
    <t>2022,</t>
  </si>
  <si>
    <t>Type of Product</t>
  </si>
  <si>
    <t>Actual</t>
  </si>
  <si>
    <t>Estimate</t>
  </si>
  <si>
    <t>Thousands of Dollars</t>
  </si>
  <si>
    <t>Organizational Unit</t>
  </si>
  <si>
    <t>Funding</t>
  </si>
  <si>
    <t>FTEs</t>
  </si>
  <si>
    <t>Amount</t>
  </si>
  <si>
    <t>Percentage</t>
  </si>
  <si>
    <t>Budget Analysis</t>
  </si>
  <si>
    <t>Financial Analysis</t>
  </si>
  <si>
    <t>Macroeconomic Analysis</t>
  </si>
  <si>
    <t>Management, Business, and Information Services</t>
  </si>
  <si>
    <t>Microeconomic Studies</t>
  </si>
  <si>
    <t>National Security</t>
  </si>
  <si>
    <t>Tax Analysis</t>
  </si>
  <si>
    <t>Total</t>
  </si>
  <si>
    <t>Object Class</t>
  </si>
  <si>
    <t>CBO Activities</t>
  </si>
  <si>
    <t>Full-Time Permanent Positions</t>
  </si>
  <si>
    <t>Other Than Full-Time Permanent</t>
  </si>
  <si>
    <t>Other Personnel Compensation (Performance awards)</t>
  </si>
  <si>
    <t>Other Personnel Compensation (Overtime)</t>
  </si>
  <si>
    <t>Personnel Benefits</t>
  </si>
  <si>
    <t>Total, Pay</t>
  </si>
  <si>
    <t>Travel and Transportation of Persons</t>
  </si>
  <si>
    <t>Printing and Reproduction</t>
  </si>
  <si>
    <t>Other Services</t>
  </si>
  <si>
    <t>Supplies and Materials</t>
  </si>
  <si>
    <t>Equipment</t>
  </si>
  <si>
    <t>Total, Nonpay</t>
  </si>
  <si>
    <t>Requested Amount (Thousands of dollars)</t>
  </si>
  <si>
    <t>Mandatory Pay and Related Costs</t>
  </si>
  <si>
    <t>Increase in other than full-time permanent (Pay only)</t>
  </si>
  <si>
    <t>Personnel additions (Benefits)</t>
  </si>
  <si>
    <t>Total, Mandatory Pay and Related Costs</t>
  </si>
  <si>
    <t>Price-Level Changes</t>
  </si>
  <si>
    <t>Price increases</t>
  </si>
  <si>
    <t>Total, Price-Level Changes</t>
  </si>
  <si>
    <t>Program Changes</t>
  </si>
  <si>
    <t>Total, Program Changes</t>
  </si>
  <si>
    <t>Net Increase or Decrease</t>
  </si>
  <si>
    <t>Management, Business, and Information Services</t>
  </si>
  <si>
    <t>Category</t>
  </si>
  <si>
    <t>Explanation of Calculation</t>
  </si>
  <si>
    <t>Increase in Other Than Full-Time Permanent (Pay only)</t>
  </si>
  <si>
    <t>Funding to support an increase in costs for employees other than full-time permanent employees.</t>
  </si>
  <si>
    <t>Personnel Benefit Changes Under Current Law (Benefits)</t>
  </si>
  <si>
    <t>Personnel Additions (Benefits) </t>
  </si>
  <si>
    <t>Total, Mandatory Pay Increases</t>
  </si>
  <si>
    <t>General Inflationary Increase</t>
  </si>
  <si>
    <t>Total, Price-Level Increase</t>
  </si>
  <si>
    <t>Thousands of Dollars, Not Adjusted for Inflation, by Fiscal Year</t>
  </si>
  <si>
    <t>2023,</t>
  </si>
  <si>
    <t>Other Personnel Compensation</t>
  </si>
  <si>
    <t>Benefits for Former Personnel</t>
  </si>
  <si>
    <t>Total, Obligations</t>
  </si>
  <si>
    <t>Full-Time-Equivalent Positions</t>
  </si>
  <si>
    <t>Dollars</t>
  </si>
  <si>
    <t>Purpose of Spending</t>
  </si>
  <si>
    <t>Obligations</t>
  </si>
  <si>
    <t>Academy of Health</t>
  </si>
  <si>
    <t>Recruitment Advertisements for Economists</t>
  </si>
  <si>
    <t>American Economic Association</t>
  </si>
  <si>
    <t>Association for Public Policy Analysis and Management</t>
  </si>
  <si>
    <t>Recruitment Advertisements for Information Technology Positions</t>
  </si>
  <si>
    <t>Dice</t>
  </si>
  <si>
    <t>National Association of Business Economics</t>
  </si>
  <si>
    <t>Recruitment Advertisement for Economists</t>
  </si>
  <si>
    <t>National Economic Association</t>
  </si>
  <si>
    <t>Northern Virginia Society for Human Resource Management</t>
  </si>
  <si>
    <t>Public Service Careers</t>
  </si>
  <si>
    <t>Society for Human Resource Management</t>
  </si>
  <si>
    <t>Projected Recruitment Advertising Needs</t>
  </si>
  <si>
    <t>Expected Obligations</t>
  </si>
  <si>
    <t>Number of Staff</t>
  </si>
  <si>
    <t>Principal Areas for Analysts</t>
  </si>
  <si>
    <t>Principal Types of Activities for Other Staff</t>
  </si>
  <si>
    <t>Table A-1. 
Summary of Salaries and Expenses Appropriation, by Organizational Unit</t>
  </si>
  <si>
    <t>Labor, Income Security, and Long-Term Analysis</t>
  </si>
  <si>
    <t>Health Analysis</t>
  </si>
  <si>
    <t>Table A-2. 
Summary of Salaries and Expenses Appropriation, by Object Class</t>
  </si>
  <si>
    <t>Communications, Utilities, and Miscellaneous Charges</t>
  </si>
  <si>
    <t>Subtotal</t>
  </si>
  <si>
    <t>Annualization of prior FY personnel actions (Pay only)</t>
  </si>
  <si>
    <t>Increase in printing and reproduction</t>
  </si>
  <si>
    <t>Annualization of Prior FY Personnel Actions (Pay only)</t>
  </si>
  <si>
    <t>Millions of Dollars</t>
  </si>
  <si>
    <t>Recruitment Advertisement for Leadership Positions</t>
  </si>
  <si>
    <t>Recruitment Advertisement for Budget Analysts</t>
  </si>
  <si>
    <t>Recruitment Advertisements for Health Economists</t>
  </si>
  <si>
    <t>The estimated cost of the change in benefits associated with the salary increases listed above, plus rising prices for benefits.</t>
  </si>
  <si>
    <t>Figure</t>
  </si>
  <si>
    <t>Thousands</t>
  </si>
  <si>
    <t>Income Security, Labor, and Retirement</t>
  </si>
  <si>
    <t>National Security, Veterans' Programs, International Affairs, and Immigration</t>
  </si>
  <si>
    <t>Taxation</t>
  </si>
  <si>
    <t>Energy, Environment, Natural Resources, and Transportation</t>
  </si>
  <si>
    <t>Macroeconomics</t>
  </si>
  <si>
    <t>Finance, Housing, and Education</t>
  </si>
  <si>
    <t>Budget Outlook</t>
  </si>
  <si>
    <t>Appropriations</t>
  </si>
  <si>
    <t>Mandates</t>
  </si>
  <si>
    <t>Information Technology</t>
  </si>
  <si>
    <t>Editing and Publishing</t>
  </si>
  <si>
    <t>Human Resources, Financial Management, and Other Support</t>
  </si>
  <si>
    <t>General Management</t>
  </si>
  <si>
    <t>Website</t>
  </si>
  <si>
    <t>Legal Services</t>
  </si>
  <si>
    <t>Interns</t>
  </si>
  <si>
    <t>70 to 80</t>
  </si>
  <si>
    <t>This file presents the data from the tables and figure in CBO's request for appropriations for fiscal year 2024.</t>
  </si>
  <si>
    <t>FY 2022, Actual</t>
  </si>
  <si>
    <t>FY 2024, Requested</t>
  </si>
  <si>
    <t>FY 2024, 
Requested</t>
  </si>
  <si>
    <t>FY 2022</t>
  </si>
  <si>
    <t>2024, Requested</t>
  </si>
  <si>
    <t>CBO included an adjustment of 3.4 percent to match its projection of inflation costs for nonpay items.</t>
  </si>
  <si>
    <t>FY 2023, Enacted</t>
  </si>
  <si>
    <t>Change From FY 2023, Enacted, to FY 2024, Requested</t>
  </si>
  <si>
    <t>FY 2023, 
Enacted</t>
  </si>
  <si>
    <t> Change From FY 2023, Enacted, to FY 2024, Requested</t>
  </si>
  <si>
    <t>2023, Enacted</t>
  </si>
  <si>
    <t>FY24 Requested-FY23 Enacted</t>
  </si>
  <si>
    <t>FY24 Requested-FY23 Enacted/FY23 Enacted</t>
  </si>
  <si>
    <t>Funding FY24-FY23</t>
  </si>
  <si>
    <t>Col O/FY23 Funding</t>
  </si>
  <si>
    <t>FTE FY24-23</t>
  </si>
  <si>
    <t>FY24-FY23</t>
  </si>
  <si>
    <t>Funding for FY 2023, Enacted</t>
  </si>
  <si>
    <t>FY 2024 across-the-board pay adjustment (Pay only)</t>
  </si>
  <si>
    <t>FY 2024 performance increases (Pay only)</t>
  </si>
  <si>
    <t>One additional workday than in fiscal year 2023 (Pay only)</t>
  </si>
  <si>
    <t>One additional workday than in fiscal year 2023 (Benefits)</t>
  </si>
  <si>
    <t>CBO annualized FY 2023 actions to include promotions and performance-based increases for staff.</t>
  </si>
  <si>
    <t>FY 2024 Performance Increases (Pay only)</t>
  </si>
  <si>
    <t>CBO increased pay needs because there will be 261 compensable days in FY 2024, one more than the 260 compensable days in FY 2023.</t>
  </si>
  <si>
    <t>Fully fund staff hired throughout fiscal year 2023.</t>
  </si>
  <si>
    <t>Increase in equipment</t>
  </si>
  <si>
    <t>Increase in supplies and materials</t>
  </si>
  <si>
    <t>American Society of Health Economists</t>
  </si>
  <si>
    <t>Recruitment Advertisements for Climate Economists</t>
  </si>
  <si>
    <t>Careers in Government</t>
  </si>
  <si>
    <t>EconJobMarket</t>
  </si>
  <si>
    <t>National League of Cities</t>
  </si>
  <si>
    <t>Recruitment Advertisement for Human Resources Leadership Position</t>
  </si>
  <si>
    <t>Funding for FY 2024, Requested</t>
  </si>
  <si>
    <t>Table 2. 
Allocation of CBO Staff, January 2023</t>
  </si>
  <si>
    <t>Table 1. 
Products by the Congressional Budget Office, Calendar Years 2022 to 2024</t>
  </si>
  <si>
    <t>2024,</t>
  </si>
  <si>
    <t>Table A-4. 
Staffing Summary</t>
  </si>
  <si>
    <t>Table A-5. 
Supplemental Data on Mandatory Pay Increases in CBO’s Request</t>
  </si>
  <si>
    <t>Table A-6. 
Supplemental Data on Price-Level Increases in CBO’s Request</t>
  </si>
  <si>
    <t>Table A-7. 
Salaries and Expenses Obligations: 10-Year Data</t>
  </si>
  <si>
    <t>Table A-8. 
Spending for Advertising Services, Fiscal Year 2022</t>
  </si>
  <si>
    <t>Table A-9. 
Projected Recruitment Expenses, Fiscal Year 2023</t>
  </si>
  <si>
    <t>www.cbo.gov/publication/58881</t>
  </si>
  <si>
    <t>Office of the Director</t>
  </si>
  <si>
    <t>Full funding for 7 staff hired in FY 2023 (Pay only)</t>
  </si>
  <si>
    <t>Personnel additions (11 new staff members in 2024; pay only) </t>
  </si>
  <si>
    <t>Restoration of summer intern program (Pay only)</t>
  </si>
  <si>
    <t>Increase in performance awards (Pay only)</t>
  </si>
  <si>
    <t>Personnel benefit changes under current law (Benefits)</t>
  </si>
  <si>
    <t>Full funding for 7 staff hired in FY 2023 (Benefits)</t>
  </si>
  <si>
    <t>Restoration of summer intern program (Benefits)</t>
  </si>
  <si>
    <t>Increase in other services </t>
  </si>
  <si>
    <t>Increase in communications  </t>
  </si>
  <si>
    <t>Increase in travel  </t>
  </si>
  <si>
    <t>FY 2023, Enacted </t>
  </si>
  <si>
    <t>FY 2024, Requested </t>
  </si>
  <si>
    <t>Change in FTEs From</t>
  </si>
  <si>
    <t>Office of the Director d</t>
  </si>
  <si>
    <t>Health Analysis </t>
  </si>
  <si>
    <t>FTEs </t>
  </si>
  <si>
    <t>Number of Employees </t>
  </si>
  <si>
    <t>FY 2024 Across-the-Board Pay Adjustment (Pay only)</t>
  </si>
  <si>
    <t>Funding for a projected 5.3 percent across-the-board pay increase in January 2024 for staff whose salary is less than $100,000 (if such an increase is authorized for executive branch agencies) and 3.3 percent for staff whose salary is $100,000 or greater. </t>
  </si>
  <si>
    <t>Full Funding for 7 Staff Hired in FY 2023 (Pay only)</t>
  </si>
  <si>
    <t>Fully fund staff hired throughout fiscal year 2023 (5 additional FTEs).</t>
  </si>
  <si>
    <t>CBO uses a performance-based system to reward its employees. Performance-based increases are based on employees’ accomplishments in the previous year, as reflected in annual performance reviews. Performance is assessed according to five criteria: quality of work, timeliness and productivity, initiative, written and oral communication skills, and effectiveness of working relationships. Managers’ performance is also assessed according to a sixth criterion, leadership. CBO’s Director makes the final decisions on all pay changes. Maintaining the ability to reward performance is essential in view of the competitive job markets for economists, budget analysts, and other professionals.</t>
  </si>
  <si>
    <t>Personnel Additions (11 new staff members in 2024; pay only)</t>
  </si>
  <si>
    <t>CBO added pay for 5 additional FTEs. </t>
  </si>
  <si>
    <t>One Additional Workday Than in FY 2023 (Pay only)</t>
  </si>
  <si>
    <t>Restoration of Summer Intern Program (Pay only)</t>
  </si>
  <si>
    <t>Funding to support restoring the summer intern program to its full level (2 additional FTEs).</t>
  </si>
  <si>
    <t>Increase in Performance Awards (Pay only)</t>
  </si>
  <si>
    <t>Funding to support the growth in staff over the past four years and inflation.</t>
  </si>
  <si>
    <t>Full Funding for 7 Staff Hired in FY 2023 (Benefits)</t>
  </si>
  <si>
    <t>CBO added benefits for 5 additional FTEs. </t>
  </si>
  <si>
    <t>One Additional Workday Than in FY 2023 (Benefits)</t>
  </si>
  <si>
    <t>Restoration of Summer Intern Program (Benefits)</t>
  </si>
  <si>
    <t> 1,117 </t>
  </si>
  <si>
    <t> 1,316 </t>
  </si>
  <si>
    <t> 1,374 </t>
  </si>
  <si>
    <t>Vendor</t>
  </si>
  <si>
    <t>Association of Government Accountants</t>
  </si>
  <si>
    <t>Recruitment Advertisements for Economists </t>
  </si>
  <si>
    <t>Recruitment Advertisements for  Budget Analyst</t>
  </si>
  <si>
    <t>Association of Enviromental and Resourse Economists</t>
  </si>
  <si>
    <t>Your Membership Careers</t>
  </si>
  <si>
    <t>Recruitment Advertisement for Economists </t>
  </si>
  <si>
    <t>Government Jobs </t>
  </si>
  <si>
    <t>Potential Vendor </t>
  </si>
  <si>
    <t>Recruitment Advertisements for Health Economists </t>
  </si>
  <si>
    <t>Recruitment Advertisement for Budget Analysts </t>
  </si>
  <si>
    <t>$3.2 Million: Increase salaries and benefits for current employees</t>
  </si>
  <si>
    <t>$0.8 Million: Hire 11 new staff members in 2024</t>
  </si>
  <si>
    <t>$0.8 Million: Fully fund 7 new staff members hired in 2023</t>
  </si>
  <si>
    <t>Restore technology funding and other services to historical levels and pay for deferred projects</t>
  </si>
  <si>
    <t>Figure 1. 
Components of Requested $7.5 Million Increase (Reflects rounding)</t>
  </si>
  <si>
    <r>
      <t xml:space="preserve">Fulfilled Requests for Technical Assistance. </t>
    </r>
    <r>
      <rPr>
        <sz val="11"/>
        <color theme="1"/>
        <rFont val="Arial"/>
        <family val="2"/>
      </rPr>
      <t>Such requests typically come from committees and Members of Congress seeking a clear picture of the budgetary impact of proposals before they introduce or formally consider legislation.</t>
    </r>
  </si>
  <si>
    <r>
      <t xml:space="preserve">Cost Estimates. </t>
    </r>
    <r>
      <rPr>
        <sz val="11"/>
        <color theme="1"/>
        <rFont val="Arial"/>
        <family val="2"/>
      </rPr>
      <t>Most cost estimates include both estimates of federal costs and assessments of the cost of mandates imposed on state, local, and tribal governments or the private sector.</t>
    </r>
  </si>
  <si>
    <r>
      <t>Estimates for Suspension Bills.</t>
    </r>
    <r>
      <rPr>
        <sz val="11"/>
        <color theme="1"/>
        <rFont val="Arial"/>
        <family val="2"/>
      </rPr>
      <t xml:space="preserve"> For bills considered under suspension of the rules in the House of Representatives, CBO provides estimates of the bills’ effects on mandatory spending and revenues.</t>
    </r>
  </si>
  <si>
    <r>
      <t xml:space="preserve">Scorekeeping Tabulations. </t>
    </r>
    <r>
      <rPr>
        <sz val="11"/>
        <color theme="1"/>
        <rFont val="Arial"/>
        <family val="2"/>
      </rPr>
      <t>Those tabulations include account-level estimates for individual appropriation acts at all stages of the legislative process, as well as summary tables showing the status of discretionary appropriations (by appropriations subcommittee) and running totals on a year-to-date basis.</t>
    </r>
  </si>
  <si>
    <r>
      <t xml:space="preserve">Reports, Working Papers, Testimonies, and Interactive Tools. 
</t>
    </r>
    <r>
      <rPr>
        <sz val="11"/>
        <color theme="1"/>
        <rFont val="Arial"/>
        <family val="2"/>
      </rPr>
      <t>CBO’s publications are generally required by law or prepared in response to requests from the Chairs and Ranking Members of key committees. They examine the outlook for the budget and the economy, major issues affecting that outlook under current law, the budgetary effects of policy proposals that could change that outlook, the details of the federal budget process, and a broad range of related budgetary and economic topics in such areas as health care, defense policy, Social Security, and climate change.</t>
    </r>
  </si>
  <si>
    <t>Health Care</t>
  </si>
  <si>
    <t>Administrative Support</t>
  </si>
  <si>
    <t>Table A-3. 
Salaries and Expenses Appropriation: Analysis of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</si>
</sst>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0.000"/>
    <numFmt numFmtId="166" formatCode="0.0%"/>
  </numFmts>
  <fonts count="49">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sz val="12"/>
      <color theme="1"/>
      <name val="Arial"/>
      <family val="2"/>
    </font>
    <font>
      <u/>
      <sz val="12"/>
      <color theme="1"/>
      <name val="Arial"/>
      <family val="2"/>
    </font>
    <font>
      <u/>
      <sz val="11"/>
      <color theme="1"/>
      <name val="Arial"/>
      <family val="2"/>
    </font>
    <font>
      <sz val="14"/>
      <color theme="1"/>
      <name val="Calibri"/>
      <family val="2"/>
      <scheme val="minor"/>
    </font>
    <font>
      <sz val="14"/>
      <color rgb="FF000000"/>
      <name val="Calibri"/>
      <family val="2"/>
      <scheme val="minor"/>
    </font>
    <font>
      <sz val="11"/>
      <color rgb="FF000000"/>
      <name val="Arial"/>
      <family val="2"/>
    </font>
    <font>
      <b/>
      <sz val="11"/>
      <color rgb="FF000000"/>
      <name val="Arial"/>
      <family val="2"/>
    </font>
    <font>
      <b/>
      <sz val="11"/>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508">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xf numFmtId="0" fontId="14" fillId="0" borderId="0" applyNumberFormat="0" applyFill="0" applyBorder="0" applyAlignment="0" applyProtection="0"/>
    <xf numFmtId="9" fontId="10" fillId="0" borderId="0" applyFont="0" applyFill="0" applyBorder="0" applyAlignment="0" applyProtection="0"/>
    <xf numFmtId="0" fontId="15" fillId="0" borderId="0"/>
    <xf numFmtId="0" fontId="10" fillId="0" borderId="0"/>
    <xf numFmtId="0" fontId="2" fillId="0" borderId="0"/>
    <xf numFmtId="0" fontId="1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5" applyNumberFormat="0" applyAlignment="0" applyProtection="0"/>
    <xf numFmtId="0" fontId="21" fillId="7" borderId="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2"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0" applyNumberFormat="0" applyFill="0" applyBorder="0" applyAlignment="0" applyProtection="0"/>
    <xf numFmtId="0" fontId="28" fillId="5" borderId="5" applyNumberFormat="0" applyAlignment="0" applyProtection="0"/>
    <xf numFmtId="0" fontId="29" fillId="0" borderId="7" applyNumberFormat="0" applyFill="0" applyAlignment="0" applyProtection="0"/>
    <xf numFmtId="0" fontId="30"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7"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7" fillId="8" borderId="9" applyNumberFormat="0" applyFont="0" applyAlignment="0" applyProtection="0"/>
    <xf numFmtId="0" fontId="33" fillId="6"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0" borderId="1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7" fillId="0" borderId="0" applyFont="0" applyFill="0" applyBorder="0" applyAlignment="0" applyProtection="0"/>
    <xf numFmtId="0" fontId="38" fillId="0" borderId="0"/>
    <xf numFmtId="0" fontId="40"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10" fillId="0" borderId="0" applyFont="0" applyFill="0" applyBorder="0" applyAlignment="0" applyProtection="0"/>
  </cellStyleXfs>
  <cellXfs count="98">
    <xf numFmtId="0" fontId="0" fillId="0" borderId="0" xfId="0"/>
    <xf numFmtId="0" fontId="8" fillId="0" borderId="0" xfId="10" applyFont="1"/>
    <xf numFmtId="0" fontId="8" fillId="0" borderId="0" xfId="0" applyFont="1"/>
    <xf numFmtId="0" fontId="8" fillId="0" borderId="0" xfId="9" applyFont="1"/>
    <xf numFmtId="0" fontId="8" fillId="0" borderId="0" xfId="3" applyFont="1"/>
    <xf numFmtId="0" fontId="8" fillId="0" borderId="1" xfId="9" applyFont="1" applyBorder="1"/>
    <xf numFmtId="0" fontId="8" fillId="0" borderId="1" xfId="9" applyFont="1" applyBorder="1" applyAlignment="1">
      <alignment horizontal="center"/>
    </xf>
    <xf numFmtId="3" fontId="39" fillId="0" borderId="0" xfId="0" applyNumberFormat="1" applyFont="1"/>
    <xf numFmtId="164" fontId="39" fillId="0" borderId="0" xfId="0" applyNumberFormat="1" applyFont="1"/>
    <xf numFmtId="0" fontId="8" fillId="0" borderId="0" xfId="190" applyFont="1"/>
    <xf numFmtId="0" fontId="1" fillId="0" borderId="0" xfId="0" applyFont="1"/>
    <xf numFmtId="0" fontId="12" fillId="0" borderId="0" xfId="502" applyFont="1"/>
    <xf numFmtId="0" fontId="6" fillId="0" borderId="0" xfId="5" applyAlignment="1">
      <alignment horizontal="left" indent="1"/>
    </xf>
    <xf numFmtId="0" fontId="6" fillId="0" borderId="0" xfId="5" applyNumberFormat="1" applyAlignment="1">
      <alignment horizontal="left"/>
    </xf>
    <xf numFmtId="3" fontId="6" fillId="0" borderId="0" xfId="5" applyNumberFormat="1" applyAlignment="1">
      <alignment horizontal="left" indent="1"/>
    </xf>
    <xf numFmtId="0" fontId="9" fillId="0" borderId="1" xfId="9" applyFont="1" applyBorder="1" applyAlignment="1">
      <alignment horizontal="left" wrapText="1"/>
    </xf>
    <xf numFmtId="0" fontId="6" fillId="0" borderId="0" xfId="5" applyAlignment="1">
      <alignment horizontal="left"/>
    </xf>
    <xf numFmtId="1" fontId="6" fillId="0" borderId="0" xfId="5" applyNumberFormat="1" applyAlignment="1">
      <alignment horizontal="left"/>
    </xf>
    <xf numFmtId="0" fontId="9" fillId="0" borderId="0" xfId="9" applyFont="1"/>
    <xf numFmtId="0" fontId="8" fillId="0" borderId="1" xfId="9" applyFont="1" applyBorder="1" applyAlignment="1">
      <alignment horizontal="left" wrapText="1"/>
    </xf>
    <xf numFmtId="0" fontId="8" fillId="0" borderId="0" xfId="9" applyFont="1" applyAlignment="1">
      <alignment horizontal="left" wrapText="1"/>
    </xf>
    <xf numFmtId="0" fontId="7" fillId="0" borderId="0" xfId="0" applyFont="1" applyAlignment="1">
      <alignment wrapText="1"/>
    </xf>
    <xf numFmtId="0" fontId="9" fillId="0" borderId="1" xfId="9" applyFont="1" applyBorder="1"/>
    <xf numFmtId="0" fontId="12" fillId="0" borderId="0" xfId="0" applyFont="1" applyAlignment="1">
      <alignment wrapText="1"/>
    </xf>
    <xf numFmtId="0" fontId="12" fillId="0" borderId="0" xfId="5" applyFont="1" applyAlignment="1">
      <alignment horizontal="left"/>
    </xf>
    <xf numFmtId="0" fontId="9" fillId="0" borderId="0" xfId="9" applyFont="1" applyAlignment="1">
      <alignment horizontal="left" wrapText="1"/>
    </xf>
    <xf numFmtId="0" fontId="9" fillId="0" borderId="0" xfId="190" applyFont="1" applyAlignment="1">
      <alignment horizontal="left" wrapText="1"/>
    </xf>
    <xf numFmtId="0" fontId="9" fillId="0" borderId="0" xfId="190" applyFont="1" applyAlignment="1">
      <alignment horizontal="left"/>
    </xf>
    <xf numFmtId="0" fontId="41" fillId="0" borderId="0" xfId="0" applyFont="1"/>
    <xf numFmtId="164" fontId="0" fillId="0" borderId="0" xfId="0" applyNumberFormat="1"/>
    <xf numFmtId="1" fontId="0" fillId="0" borderId="0" xfId="0" applyNumberFormat="1"/>
    <xf numFmtId="1" fontId="42" fillId="0" borderId="0" xfId="0" applyNumberFormat="1" applyFont="1" applyAlignment="1">
      <alignment wrapText="1"/>
    </xf>
    <xf numFmtId="0" fontId="1" fillId="0" borderId="0" xfId="0" applyFont="1" applyAlignment="1">
      <alignment horizontal="left"/>
    </xf>
    <xf numFmtId="3" fontId="1" fillId="0" borderId="0" xfId="0" applyNumberFormat="1" applyFont="1"/>
    <xf numFmtId="0" fontId="7" fillId="0" borderId="0" xfId="0" applyFont="1"/>
    <xf numFmtId="3" fontId="43" fillId="0" borderId="0" xfId="0" applyNumberFormat="1" applyFont="1"/>
    <xf numFmtId="0" fontId="43" fillId="0" borderId="0" xfId="0" applyFont="1"/>
    <xf numFmtId="3" fontId="7" fillId="0" borderId="0" xfId="0" applyNumberFormat="1" applyFont="1"/>
    <xf numFmtId="0" fontId="44" fillId="0" borderId="0" xfId="0" applyFont="1"/>
    <xf numFmtId="0" fontId="45" fillId="0" borderId="0" xfId="0" applyFont="1"/>
    <xf numFmtId="0" fontId="1" fillId="0" borderId="0" xfId="0" applyFont="1" applyAlignment="1">
      <alignment wrapText="1"/>
    </xf>
    <xf numFmtId="0" fontId="7" fillId="0" borderId="1" xfId="0" applyFont="1" applyBorder="1" applyAlignment="1">
      <alignment horizontal="left"/>
    </xf>
    <xf numFmtId="0" fontId="9" fillId="0" borderId="0" xfId="0" applyFont="1"/>
    <xf numFmtId="0" fontId="9" fillId="0" borderId="11" xfId="9" applyFont="1" applyBorder="1" applyAlignment="1">
      <alignment horizontal="left" wrapText="1"/>
    </xf>
    <xf numFmtId="0" fontId="9" fillId="0" borderId="11" xfId="9" applyFont="1" applyBorder="1"/>
    <xf numFmtId="0" fontId="7" fillId="0" borderId="1" xfId="0" applyFont="1" applyBorder="1" applyAlignment="1">
      <alignment wrapText="1"/>
    </xf>
    <xf numFmtId="0" fontId="1" fillId="0" borderId="1" xfId="0" applyFont="1" applyBorder="1"/>
    <xf numFmtId="0" fontId="1" fillId="0" borderId="0" xfId="0" applyFont="1" applyAlignment="1">
      <alignment horizontal="left" indent="1"/>
    </xf>
    <xf numFmtId="0" fontId="7" fillId="0" borderId="0" xfId="0" applyFont="1" applyAlignment="1">
      <alignment horizontal="left" indent="2"/>
    </xf>
    <xf numFmtId="0" fontId="1" fillId="0" borderId="0" xfId="0" applyFont="1" applyAlignment="1">
      <alignment horizontal="center"/>
    </xf>
    <xf numFmtId="0" fontId="1" fillId="0" borderId="1" xfId="0" applyFont="1" applyBorder="1" applyAlignment="1">
      <alignment horizontal="center" wrapText="1"/>
    </xf>
    <xf numFmtId="0" fontId="7" fillId="0" borderId="0" xfId="0" applyFont="1" applyAlignment="1">
      <alignment horizontal="left" wrapText="1"/>
    </xf>
    <xf numFmtId="0" fontId="7" fillId="0" borderId="0" xfId="0" applyFont="1" applyAlignment="1">
      <alignment horizontal="center" wrapText="1"/>
    </xf>
    <xf numFmtId="0" fontId="46" fillId="0" borderId="0" xfId="0" applyFont="1" applyAlignment="1">
      <alignment horizontal="left"/>
    </xf>
    <xf numFmtId="0" fontId="47" fillId="0" borderId="0" xfId="0" applyFont="1" applyAlignment="1">
      <alignment horizontal="left" indent="2"/>
    </xf>
    <xf numFmtId="0" fontId="1" fillId="0" borderId="1" xfId="0" applyFont="1" applyBorder="1" applyAlignment="1">
      <alignment horizontal="left" wrapText="1"/>
    </xf>
    <xf numFmtId="3" fontId="1" fillId="0" borderId="0" xfId="0" applyNumberFormat="1" applyFont="1" applyAlignment="1">
      <alignment horizontal="center"/>
    </xf>
    <xf numFmtId="3" fontId="7" fillId="0" borderId="0" xfId="0" applyNumberFormat="1" applyFont="1" applyAlignment="1">
      <alignment horizontal="center"/>
    </xf>
    <xf numFmtId="3" fontId="8" fillId="0" borderId="0" xfId="9" applyNumberFormat="1" applyFont="1"/>
    <xf numFmtId="0" fontId="8" fillId="0" borderId="0" xfId="9" applyFont="1" applyAlignment="1">
      <alignment wrapText="1"/>
    </xf>
    <xf numFmtId="0" fontId="7" fillId="0" borderId="1" xfId="0" applyFont="1" applyBorder="1"/>
    <xf numFmtId="0" fontId="1" fillId="0" borderId="1" xfId="0" applyFont="1" applyBorder="1" applyAlignment="1">
      <alignment horizontal="right"/>
    </xf>
    <xf numFmtId="0" fontId="7" fillId="0" borderId="1" xfId="0" applyFont="1" applyBorder="1" applyAlignment="1">
      <alignment horizontal="center"/>
    </xf>
    <xf numFmtId="0" fontId="8" fillId="0" borderId="0" xfId="9" applyFont="1" applyAlignment="1">
      <alignment horizontal="center"/>
    </xf>
    <xf numFmtId="3" fontId="0" fillId="0" borderId="0" xfId="0" applyNumberFormat="1"/>
    <xf numFmtId="166" fontId="0" fillId="0" borderId="0" xfId="0" applyNumberFormat="1"/>
    <xf numFmtId="165" fontId="0" fillId="0" borderId="0" xfId="0" applyNumberFormat="1"/>
    <xf numFmtId="166" fontId="0" fillId="0" borderId="0" xfId="507" applyNumberFormat="1" applyFont="1"/>
    <xf numFmtId="3" fontId="48" fillId="0" borderId="0" xfId="0" applyNumberFormat="1" applyFont="1"/>
    <xf numFmtId="9" fontId="8" fillId="0" borderId="0" xfId="507" applyFont="1"/>
    <xf numFmtId="0" fontId="7" fillId="0" borderId="0" xfId="0" applyFont="1" applyAlignment="1">
      <alignment horizontal="center"/>
    </xf>
    <xf numFmtId="0" fontId="1" fillId="0" borderId="0" xfId="0" applyFont="1" applyAlignment="1">
      <alignment horizontal="right"/>
    </xf>
    <xf numFmtId="0" fontId="8" fillId="0" borderId="0" xfId="0" applyFont="1" applyAlignment="1">
      <alignment horizontal="center"/>
    </xf>
    <xf numFmtId="0" fontId="8" fillId="0" borderId="0" xfId="0" applyFont="1" applyAlignment="1">
      <alignment horizontal="center" wrapText="1"/>
    </xf>
    <xf numFmtId="4" fontId="1" fillId="0" borderId="0" xfId="0" applyNumberFormat="1" applyFont="1"/>
    <xf numFmtId="0" fontId="9" fillId="0" borderId="0" xfId="7" applyFont="1" applyAlignment="1">
      <alignment vertical="center"/>
    </xf>
    <xf numFmtId="0" fontId="9" fillId="0" borderId="0" xfId="7" applyFont="1" applyAlignment="1">
      <alignment horizontal="center" vertical="center"/>
    </xf>
    <xf numFmtId="0" fontId="9" fillId="0" borderId="1" xfId="7" applyFont="1" applyBorder="1" applyAlignment="1">
      <alignment vertical="center"/>
    </xf>
    <xf numFmtId="0" fontId="9" fillId="0" borderId="1" xfId="7" applyFont="1" applyBorder="1" applyAlignment="1">
      <alignment horizontal="center" vertical="center"/>
    </xf>
    <xf numFmtId="0" fontId="7" fillId="0" borderId="0" xfId="0" applyFont="1" applyAlignment="1">
      <alignment vertical="top" wrapText="1"/>
    </xf>
    <xf numFmtId="0" fontId="6" fillId="0" borderId="0" xfId="5" applyFill="1"/>
    <xf numFmtId="0" fontId="6" fillId="0" borderId="0" xfId="0" applyFont="1"/>
    <xf numFmtId="0" fontId="9" fillId="0" borderId="0" xfId="9" applyFont="1" applyAlignment="1">
      <alignment horizontal="left" wrapText="1"/>
    </xf>
    <xf numFmtId="0" fontId="8" fillId="0" borderId="0" xfId="9" applyFont="1" applyAlignment="1">
      <alignment horizontal="left"/>
    </xf>
    <xf numFmtId="1" fontId="9" fillId="0" borderId="0" xfId="9" applyNumberFormat="1" applyFont="1" applyAlignment="1">
      <alignment horizontal="left" wrapText="1"/>
    </xf>
    <xf numFmtId="0" fontId="7" fillId="0" borderId="0" xfId="0" applyFont="1" applyAlignment="1">
      <alignment horizontal="center"/>
    </xf>
    <xf numFmtId="0" fontId="7" fillId="0" borderId="1" xfId="0" applyFont="1" applyBorder="1" applyAlignment="1">
      <alignment horizontal="center" wrapText="1"/>
    </xf>
    <xf numFmtId="0" fontId="7" fillId="0" borderId="0" xfId="0" applyFont="1" applyAlignment="1">
      <alignment horizontal="center" wrapText="1"/>
    </xf>
    <xf numFmtId="0" fontId="7" fillId="0" borderId="0" xfId="0" applyFont="1"/>
    <xf numFmtId="0" fontId="7" fillId="0" borderId="0" xfId="0" applyFont="1" applyAlignment="1">
      <alignment wrapText="1"/>
    </xf>
    <xf numFmtId="0" fontId="9" fillId="0" borderId="0" xfId="190" applyFont="1" applyAlignment="1">
      <alignment horizontal="left" wrapText="1"/>
    </xf>
    <xf numFmtId="0" fontId="7" fillId="0" borderId="1" xfId="0" applyFont="1" applyBorder="1" applyAlignment="1">
      <alignment horizontal="center"/>
    </xf>
    <xf numFmtId="0" fontId="7" fillId="0" borderId="1" xfId="0" applyFont="1" applyBorder="1"/>
    <xf numFmtId="0" fontId="7" fillId="0" borderId="11" xfId="0" applyFont="1" applyBorder="1" applyAlignment="1">
      <alignment horizontal="center" wrapText="1"/>
    </xf>
    <xf numFmtId="165" fontId="9" fillId="0" borderId="0" xfId="0" applyNumberFormat="1" applyFont="1" applyAlignment="1">
      <alignment horizontal="left" wrapText="1"/>
    </xf>
    <xf numFmtId="0" fontId="9" fillId="0" borderId="0" xfId="0" applyFont="1" applyAlignment="1">
      <alignment horizontal="left" wrapText="1"/>
    </xf>
    <xf numFmtId="0" fontId="9" fillId="0" borderId="0" xfId="0" applyFont="1" applyAlignment="1">
      <alignment horizontal="left"/>
    </xf>
    <xf numFmtId="0" fontId="1" fillId="0" borderId="0" xfId="0" applyFont="1" applyAlignment="1">
      <alignment horizontal="left"/>
    </xf>
  </cellXfs>
  <cellStyles count="508">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xfId="507" builtinId="5"/>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13</xdr:col>
      <xdr:colOff>54610</xdr:colOff>
      <xdr:row>13</xdr:row>
      <xdr:rowOff>937072</xdr:rowOff>
    </xdr:to>
    <xdr:pic>
      <xdr:nvPicPr>
        <xdr:cNvPr id="2" name="Picture 1">
          <a:extLst>
            <a:ext uri="{FF2B5EF4-FFF2-40B4-BE49-F238E27FC236}">
              <a16:creationId xmlns:a16="http://schemas.microsoft.com/office/drawing/2014/main" id="{8E6DAC2A-7499-3936-5610-ED1C1753F859}"/>
            </a:ext>
          </a:extLst>
        </xdr:cNvPr>
        <xdr:cNvPicPr>
          <a:picLocks noChangeAspect="1"/>
        </xdr:cNvPicPr>
      </xdr:nvPicPr>
      <xdr:blipFill>
        <a:blip xmlns:r="http://schemas.openxmlformats.org/officeDocument/2006/relationships" r:embed="rId1"/>
        <a:stretch>
          <a:fillRect/>
        </a:stretch>
      </xdr:blipFill>
      <xdr:spPr>
        <a:xfrm>
          <a:off x="8966200" y="762000"/>
          <a:ext cx="7772400" cy="60310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12</xdr:col>
      <xdr:colOff>50800</xdr:colOff>
      <xdr:row>27</xdr:row>
      <xdr:rowOff>108616</xdr:rowOff>
    </xdr:to>
    <xdr:pic>
      <xdr:nvPicPr>
        <xdr:cNvPr id="2" name="Picture 1">
          <a:extLst>
            <a:ext uri="{FF2B5EF4-FFF2-40B4-BE49-F238E27FC236}">
              <a16:creationId xmlns:a16="http://schemas.microsoft.com/office/drawing/2014/main" id="{01CB2BBC-7051-D49E-59E2-C20520E3BEEA}"/>
            </a:ext>
          </a:extLst>
        </xdr:cNvPr>
        <xdr:cNvPicPr>
          <a:picLocks noChangeAspect="1"/>
        </xdr:cNvPicPr>
      </xdr:nvPicPr>
      <xdr:blipFill>
        <a:blip xmlns:r="http://schemas.openxmlformats.org/officeDocument/2006/relationships" r:embed="rId1"/>
        <a:stretch>
          <a:fillRect/>
        </a:stretch>
      </xdr:blipFill>
      <xdr:spPr>
        <a:xfrm>
          <a:off x="11341100" y="762000"/>
          <a:ext cx="7772400" cy="46806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12</xdr:col>
      <xdr:colOff>50800</xdr:colOff>
      <xdr:row>19</xdr:row>
      <xdr:rowOff>35266</xdr:rowOff>
    </xdr:to>
    <xdr:pic>
      <xdr:nvPicPr>
        <xdr:cNvPr id="2" name="Picture 1">
          <a:extLst>
            <a:ext uri="{FF2B5EF4-FFF2-40B4-BE49-F238E27FC236}">
              <a16:creationId xmlns:a16="http://schemas.microsoft.com/office/drawing/2014/main" id="{8328A6BB-E598-BB8A-4845-26492C916D16}"/>
            </a:ext>
          </a:extLst>
        </xdr:cNvPr>
        <xdr:cNvPicPr>
          <a:picLocks noChangeAspect="1"/>
        </xdr:cNvPicPr>
      </xdr:nvPicPr>
      <xdr:blipFill>
        <a:blip xmlns:r="http://schemas.openxmlformats.org/officeDocument/2006/relationships" r:embed="rId1"/>
        <a:stretch>
          <a:fillRect/>
        </a:stretch>
      </xdr:blipFill>
      <xdr:spPr>
        <a:xfrm>
          <a:off x="12128500" y="762000"/>
          <a:ext cx="7772400" cy="30832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5</xdr:row>
      <xdr:rowOff>12700</xdr:rowOff>
    </xdr:from>
    <xdr:to>
      <xdr:col>15</xdr:col>
      <xdr:colOff>152400</xdr:colOff>
      <xdr:row>16</xdr:row>
      <xdr:rowOff>68235</xdr:rowOff>
    </xdr:to>
    <xdr:pic>
      <xdr:nvPicPr>
        <xdr:cNvPr id="4" name="Picture 3">
          <a:extLst>
            <a:ext uri="{FF2B5EF4-FFF2-40B4-BE49-F238E27FC236}">
              <a16:creationId xmlns:a16="http://schemas.microsoft.com/office/drawing/2014/main" id="{9F3C24D9-08B3-59F3-DA88-4F65BC49BD63}"/>
            </a:ext>
          </a:extLst>
        </xdr:cNvPr>
        <xdr:cNvPicPr>
          <a:picLocks noChangeAspect="1"/>
        </xdr:cNvPicPr>
      </xdr:nvPicPr>
      <xdr:blipFill>
        <a:blip xmlns:r="http://schemas.openxmlformats.org/officeDocument/2006/relationships" r:embed="rId1"/>
        <a:stretch>
          <a:fillRect/>
        </a:stretch>
      </xdr:blipFill>
      <xdr:spPr>
        <a:xfrm>
          <a:off x="6045200" y="1155700"/>
          <a:ext cx="7772400" cy="2722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11</xdr:col>
      <xdr:colOff>54610</xdr:colOff>
      <xdr:row>31</xdr:row>
      <xdr:rowOff>87494</xdr:rowOff>
    </xdr:to>
    <xdr:pic>
      <xdr:nvPicPr>
        <xdr:cNvPr id="2" name="Picture 1">
          <a:extLst>
            <a:ext uri="{FF2B5EF4-FFF2-40B4-BE49-F238E27FC236}">
              <a16:creationId xmlns:a16="http://schemas.microsoft.com/office/drawing/2014/main" id="{8ED88C5A-E925-35B7-495A-485D5CA3C80E}"/>
            </a:ext>
          </a:extLst>
        </xdr:cNvPr>
        <xdr:cNvPicPr>
          <a:picLocks noChangeAspect="1"/>
        </xdr:cNvPicPr>
      </xdr:nvPicPr>
      <xdr:blipFill>
        <a:blip xmlns:r="http://schemas.openxmlformats.org/officeDocument/2006/relationships" r:embed="rId1"/>
        <a:stretch>
          <a:fillRect/>
        </a:stretch>
      </xdr:blipFill>
      <xdr:spPr>
        <a:xfrm>
          <a:off x="7747000" y="571500"/>
          <a:ext cx="7772400" cy="56100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26</xdr:col>
      <xdr:colOff>50800</xdr:colOff>
      <xdr:row>26</xdr:row>
      <xdr:rowOff>15135</xdr:rowOff>
    </xdr:to>
    <xdr:pic>
      <xdr:nvPicPr>
        <xdr:cNvPr id="2" name="Picture 1">
          <a:extLst>
            <a:ext uri="{FF2B5EF4-FFF2-40B4-BE49-F238E27FC236}">
              <a16:creationId xmlns:a16="http://schemas.microsoft.com/office/drawing/2014/main" id="{CE9966D3-4937-E521-91D4-E8070A71ADCE}"/>
            </a:ext>
          </a:extLst>
        </xdr:cNvPr>
        <xdr:cNvPicPr>
          <a:picLocks noChangeAspect="1"/>
        </xdr:cNvPicPr>
      </xdr:nvPicPr>
      <xdr:blipFill>
        <a:blip xmlns:r="http://schemas.openxmlformats.org/officeDocument/2006/relationships" r:embed="rId1"/>
        <a:stretch>
          <a:fillRect/>
        </a:stretch>
      </xdr:blipFill>
      <xdr:spPr>
        <a:xfrm>
          <a:off x="14122400" y="762000"/>
          <a:ext cx="7772400" cy="4587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22</xdr:col>
      <xdr:colOff>50800</xdr:colOff>
      <xdr:row>26</xdr:row>
      <xdr:rowOff>3415</xdr:rowOff>
    </xdr:to>
    <xdr:pic>
      <xdr:nvPicPr>
        <xdr:cNvPr id="2" name="Picture 1">
          <a:extLst>
            <a:ext uri="{FF2B5EF4-FFF2-40B4-BE49-F238E27FC236}">
              <a16:creationId xmlns:a16="http://schemas.microsoft.com/office/drawing/2014/main" id="{866BFCEE-AA5F-B2EC-CE66-B88FA2C84618}"/>
            </a:ext>
          </a:extLst>
        </xdr:cNvPr>
        <xdr:cNvPicPr>
          <a:picLocks noChangeAspect="1"/>
        </xdr:cNvPicPr>
      </xdr:nvPicPr>
      <xdr:blipFill>
        <a:blip xmlns:r="http://schemas.openxmlformats.org/officeDocument/2006/relationships" r:embed="rId1"/>
        <a:stretch>
          <a:fillRect/>
        </a:stretch>
      </xdr:blipFill>
      <xdr:spPr>
        <a:xfrm>
          <a:off x="13474700" y="762000"/>
          <a:ext cx="7772400" cy="4842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16</xdr:col>
      <xdr:colOff>92146</xdr:colOff>
      <xdr:row>36</xdr:row>
      <xdr:rowOff>135042</xdr:rowOff>
    </xdr:to>
    <xdr:pic>
      <xdr:nvPicPr>
        <xdr:cNvPr id="2" name="Picture 1">
          <a:extLst>
            <a:ext uri="{FF2B5EF4-FFF2-40B4-BE49-F238E27FC236}">
              <a16:creationId xmlns:a16="http://schemas.microsoft.com/office/drawing/2014/main" id="{3F32644F-C92F-CD5F-225A-D4FE629BABA8}"/>
            </a:ext>
          </a:extLst>
        </xdr:cNvPr>
        <xdr:cNvPicPr>
          <a:picLocks noChangeAspect="1"/>
        </xdr:cNvPicPr>
      </xdr:nvPicPr>
      <xdr:blipFill>
        <a:blip xmlns:r="http://schemas.openxmlformats.org/officeDocument/2006/relationships" r:embed="rId1"/>
        <a:stretch>
          <a:fillRect/>
        </a:stretch>
      </xdr:blipFill>
      <xdr:spPr>
        <a:xfrm>
          <a:off x="9228667" y="790222"/>
          <a:ext cx="7772400" cy="74125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16</xdr:col>
      <xdr:colOff>50800</xdr:colOff>
      <xdr:row>26</xdr:row>
      <xdr:rowOff>51384</xdr:rowOff>
    </xdr:to>
    <xdr:pic>
      <xdr:nvPicPr>
        <xdr:cNvPr id="2" name="Picture 1">
          <a:extLst>
            <a:ext uri="{FF2B5EF4-FFF2-40B4-BE49-F238E27FC236}">
              <a16:creationId xmlns:a16="http://schemas.microsoft.com/office/drawing/2014/main" id="{B2B6FEC4-F247-BAE4-33BB-0F5C3F8C31E2}"/>
            </a:ext>
          </a:extLst>
        </xdr:cNvPr>
        <xdr:cNvPicPr>
          <a:picLocks noChangeAspect="1"/>
        </xdr:cNvPicPr>
      </xdr:nvPicPr>
      <xdr:blipFill>
        <a:blip xmlns:r="http://schemas.openxmlformats.org/officeDocument/2006/relationships" r:embed="rId1"/>
        <a:stretch>
          <a:fillRect/>
        </a:stretch>
      </xdr:blipFill>
      <xdr:spPr>
        <a:xfrm>
          <a:off x="10071100" y="762000"/>
          <a:ext cx="7772400" cy="49281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12</xdr:col>
      <xdr:colOff>50800</xdr:colOff>
      <xdr:row>27</xdr:row>
      <xdr:rowOff>60771</xdr:rowOff>
    </xdr:to>
    <xdr:pic>
      <xdr:nvPicPr>
        <xdr:cNvPr id="2" name="Picture 1">
          <a:extLst>
            <a:ext uri="{FF2B5EF4-FFF2-40B4-BE49-F238E27FC236}">
              <a16:creationId xmlns:a16="http://schemas.microsoft.com/office/drawing/2014/main" id="{7464454E-3696-A464-B62A-CF0A4B8802F6}"/>
            </a:ext>
          </a:extLst>
        </xdr:cNvPr>
        <xdr:cNvPicPr>
          <a:picLocks noChangeAspect="1"/>
        </xdr:cNvPicPr>
      </xdr:nvPicPr>
      <xdr:blipFill>
        <a:blip xmlns:r="http://schemas.openxmlformats.org/officeDocument/2006/relationships" r:embed="rId1"/>
        <a:stretch>
          <a:fillRect/>
        </a:stretch>
      </xdr:blipFill>
      <xdr:spPr>
        <a:xfrm>
          <a:off x="13131800" y="762000"/>
          <a:ext cx="7772400" cy="90142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12</xdr:col>
      <xdr:colOff>50800</xdr:colOff>
      <xdr:row>13</xdr:row>
      <xdr:rowOff>151293</xdr:rowOff>
    </xdr:to>
    <xdr:pic>
      <xdr:nvPicPr>
        <xdr:cNvPr id="2" name="Picture 1">
          <a:extLst>
            <a:ext uri="{FF2B5EF4-FFF2-40B4-BE49-F238E27FC236}">
              <a16:creationId xmlns:a16="http://schemas.microsoft.com/office/drawing/2014/main" id="{345153CC-C4E1-780F-7DE5-AD281ABD75AB}"/>
            </a:ext>
          </a:extLst>
        </xdr:cNvPr>
        <xdr:cNvPicPr>
          <a:picLocks noChangeAspect="1"/>
        </xdr:cNvPicPr>
      </xdr:nvPicPr>
      <xdr:blipFill>
        <a:blip xmlns:r="http://schemas.openxmlformats.org/officeDocument/2006/relationships" r:embed="rId1"/>
        <a:stretch>
          <a:fillRect/>
        </a:stretch>
      </xdr:blipFill>
      <xdr:spPr>
        <a:xfrm>
          <a:off x="9791700" y="762000"/>
          <a:ext cx="7772400" cy="22467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21</xdr:col>
      <xdr:colOff>67733</xdr:colOff>
      <xdr:row>24</xdr:row>
      <xdr:rowOff>181331</xdr:rowOff>
    </xdr:to>
    <xdr:pic>
      <xdr:nvPicPr>
        <xdr:cNvPr id="2" name="Picture 1">
          <a:extLst>
            <a:ext uri="{FF2B5EF4-FFF2-40B4-BE49-F238E27FC236}">
              <a16:creationId xmlns:a16="http://schemas.microsoft.com/office/drawing/2014/main" id="{CAF887DD-29A7-ED53-6284-1CA3F8EE8C1B}"/>
            </a:ext>
          </a:extLst>
        </xdr:cNvPr>
        <xdr:cNvPicPr>
          <a:picLocks noChangeAspect="1"/>
        </xdr:cNvPicPr>
      </xdr:nvPicPr>
      <xdr:blipFill>
        <a:blip xmlns:r="http://schemas.openxmlformats.org/officeDocument/2006/relationships" r:embed="rId1"/>
        <a:stretch>
          <a:fillRect/>
        </a:stretch>
      </xdr:blipFill>
      <xdr:spPr>
        <a:xfrm>
          <a:off x="17303750" y="762000"/>
          <a:ext cx="7772400" cy="45839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8881"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7700"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770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770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770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770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770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770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770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770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770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770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77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37"/>
  <sheetViews>
    <sheetView tabSelected="1" zoomScaleNormal="100" workbookViewId="0"/>
  </sheetViews>
  <sheetFormatPr baseColWidth="10" defaultColWidth="9.33203125" defaultRowHeight="15" customHeight="1"/>
  <cols>
    <col min="1" max="1" width="118.33203125" style="10" customWidth="1"/>
    <col min="2" max="16384" width="9.33203125" style="10"/>
  </cols>
  <sheetData>
    <row r="1" spans="1:1" s="3" customFormat="1" ht="15" customHeight="1">
      <c r="A1" s="2" t="s">
        <v>115</v>
      </c>
    </row>
    <row r="2" spans="1:1" ht="15" customHeight="1">
      <c r="A2" s="16" t="s">
        <v>160</v>
      </c>
    </row>
    <row r="5" spans="1:1" ht="15" customHeight="1">
      <c r="A5" s="21" t="s">
        <v>0</v>
      </c>
    </row>
    <row r="6" spans="1:1" ht="15" customHeight="1">
      <c r="A6" s="21"/>
    </row>
    <row r="7" spans="1:1" ht="15" customHeight="1">
      <c r="A7" s="23" t="s">
        <v>1</v>
      </c>
    </row>
    <row r="8" spans="1:1" ht="15" customHeight="1">
      <c r="A8" s="17" t="str">
        <f>'Table 1'!A5</f>
        <v>Table 1. 
Products by the Congressional Budget Office, Calendar Years 2022 to 2024</v>
      </c>
    </row>
    <row r="9" spans="1:1" ht="15" customHeight="1">
      <c r="A9" s="81" t="str">
        <f>'Table 2'!A4</f>
        <v>Table 2. 
Allocation of CBO Staff, January 2023</v>
      </c>
    </row>
    <row r="10" spans="1:1" ht="15" customHeight="1">
      <c r="A10" s="17"/>
    </row>
    <row r="11" spans="1:1" ht="15" customHeight="1">
      <c r="A11" s="17" t="str">
        <f>'Table A-1'!A5</f>
        <v>Table A-1. 
Summary of Salaries and Expenses Appropriation, by Organizational Unit</v>
      </c>
    </row>
    <row r="12" spans="1:1" ht="15" customHeight="1">
      <c r="A12" s="17" t="str">
        <f>'Table A-2'!A5</f>
        <v>Table A-2. 
Summary of Salaries and Expenses Appropriation, by Object Class</v>
      </c>
    </row>
    <row r="13" spans="1:1" ht="15" customHeight="1">
      <c r="A13" s="80" t="str">
        <f>'Table A-3'!A5</f>
        <v>Table A-3. 
Salaries and Expenses Appropriation: Analysis of Change</v>
      </c>
    </row>
    <row r="14" spans="1:1" ht="15" customHeight="1">
      <c r="A14" s="80" t="str">
        <f>'Table A-4'!A5</f>
        <v>Table A-4. 
Staffing Summary</v>
      </c>
    </row>
    <row r="15" spans="1:1" ht="15" customHeight="1">
      <c r="A15" s="80" t="str">
        <f>'Table A-5'!A5</f>
        <v>Table A-5. 
Supplemental Data on Mandatory Pay Increases in CBO’s Request</v>
      </c>
    </row>
    <row r="16" spans="1:1" ht="15" customHeight="1">
      <c r="A16" s="80" t="str">
        <f>'Table A-6'!A5</f>
        <v>Table A-6. 
Supplemental Data on Price-Level Increases in CBO’s Request</v>
      </c>
    </row>
    <row r="17" spans="1:1" ht="15" customHeight="1">
      <c r="A17" s="80" t="str">
        <f>'Table A-7'!A5</f>
        <v>Table A-7. 
Salaries and Expenses Obligations: 10-Year Data</v>
      </c>
    </row>
    <row r="18" spans="1:1" ht="15" customHeight="1">
      <c r="A18" s="80" t="str">
        <f>'Table A-8'!A5</f>
        <v>Table A-8. 
Spending for Advertising Services, Fiscal Year 2022</v>
      </c>
    </row>
    <row r="19" spans="1:1" ht="15" customHeight="1">
      <c r="A19" s="80" t="str">
        <f>'Table A-9'!A5</f>
        <v>Table A-9. 
Projected Recruitment Expenses, Fiscal Year 2023</v>
      </c>
    </row>
    <row r="20" spans="1:1" ht="15" customHeight="1">
      <c r="A20" s="16"/>
    </row>
    <row r="21" spans="1:1" ht="15" customHeight="1">
      <c r="A21" s="24" t="s">
        <v>96</v>
      </c>
    </row>
    <row r="22" spans="1:1" ht="15" customHeight="1">
      <c r="A22" s="16" t="str">
        <f>'Figure 1'!A5</f>
        <v>Figure 1. 
Components of Requested $7.5 Million Increase (Reflects rounding)</v>
      </c>
    </row>
    <row r="23" spans="1:1" ht="15" customHeight="1">
      <c r="A23" s="17"/>
    </row>
    <row r="24" spans="1:1" ht="15" customHeight="1">
      <c r="A24" s="17"/>
    </row>
    <row r="25" spans="1:1" ht="15" customHeight="1">
      <c r="A25" s="16"/>
    </row>
    <row r="26" spans="1:1" ht="15" customHeight="1">
      <c r="A26" s="16"/>
    </row>
    <row r="27" spans="1:1" ht="15" customHeight="1">
      <c r="A27" s="16"/>
    </row>
    <row r="28" spans="1:1" ht="15" customHeight="1">
      <c r="A28" s="16"/>
    </row>
    <row r="29" spans="1:1" ht="15" customHeight="1">
      <c r="A29" s="16"/>
    </row>
    <row r="30" spans="1:1" ht="15" customHeight="1">
      <c r="A30" s="16"/>
    </row>
    <row r="31" spans="1:1" ht="15" customHeight="1">
      <c r="A31" s="16"/>
    </row>
    <row r="32" spans="1:1" ht="15" customHeight="1">
      <c r="A32" s="16"/>
    </row>
    <row r="33" spans="1:1" ht="15" customHeight="1">
      <c r="A33" s="16"/>
    </row>
    <row r="34" spans="1:1" ht="15" customHeight="1">
      <c r="A34" s="12"/>
    </row>
    <row r="36" spans="1:1" ht="15" customHeight="1">
      <c r="A36" s="11"/>
    </row>
    <row r="37" spans="1:1" ht="15" customHeight="1">
      <c r="A37" s="14"/>
    </row>
  </sheetData>
  <hyperlinks>
    <hyperlink ref="A8" location="'Table 1'!A1" display="'Table 1'!A1" xr:uid="{00000000-0004-0000-0000-000000000000}"/>
    <hyperlink ref="A9" location="'Table 2'!A1" display="'Table 2'!A1" xr:uid="{00000000-0004-0000-0000-000001000000}"/>
    <hyperlink ref="A11" location="'Table A-1'!A1" display="'Table A-1'!A1" xr:uid="{00000000-0004-0000-0000-000008000000}"/>
    <hyperlink ref="A12" location="'Table A-2'!A1" display="'Table A-2'!A1" xr:uid="{00000000-0004-0000-0000-00000A000000}"/>
    <hyperlink ref="A22" location="'Figure 1'!A1" display="'Figure 1'!A1" xr:uid="{342A6567-D521-47AA-B8B5-5BA336B34E5C}"/>
    <hyperlink ref="A2" r:id="rId1" xr:uid="{DA77B17F-6246-EC4E-A8FB-30AB8AFFA9B7}"/>
    <hyperlink ref="A15" location="'Table A-5'!A1" display="'Table A-5'!A1" xr:uid="{32C05A5C-386D-4D51-BBAC-D3F976496CD9}"/>
    <hyperlink ref="A13" location="'Table A-3'!A1" display="'Table A-3'!A1" xr:uid="{B599A05D-357C-42AA-B694-79D0BB542E2B}"/>
    <hyperlink ref="A14" location="'Table A-4'!A1" display="'Table A-4'!A1" xr:uid="{87033B31-FE37-49C7-8D6C-AFD8878ED53D}"/>
    <hyperlink ref="A16" location="'Table A-6'!A1" display="'Table A-6'!A1" xr:uid="{B19A10EF-13AF-47E6-93A7-C832F285B56F}"/>
    <hyperlink ref="A17" location="'Table A-7'!A1" display="'Table A-7'!A1" xr:uid="{9B594D41-E7C6-4A62-AFE7-A9F9DFC41EE0}"/>
    <hyperlink ref="A18" location="'Table A-8'!A1" display="'Table A-8'!A1" xr:uid="{93CA2E0E-5F71-407C-809F-7CE4B0D26405}"/>
    <hyperlink ref="A19" location="'Table A-8'!A1" display="'Table A-8'!A1" xr:uid="{A678EDF5-B759-470B-A866-D7D4526D6CDC}"/>
  </hyperlinks>
  <pageMargins left="0.7" right="0.7" top="0.75" bottom="0.75" header="0.3" footer="0.3"/>
  <pageSetup scale="9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L25"/>
  <sheetViews>
    <sheetView zoomScaleNormal="100" workbookViewId="0"/>
  </sheetViews>
  <sheetFormatPr baseColWidth="10" defaultColWidth="12.6640625" defaultRowHeight="15" customHeight="1"/>
  <cols>
    <col min="1" max="1" width="34.1640625" style="1" customWidth="1"/>
    <col min="2" max="2" width="53.6640625" style="1" customWidth="1"/>
    <col min="3" max="9" width="12.6640625" style="1"/>
    <col min="10" max="10" width="12.6640625" style="1" customWidth="1"/>
    <col min="11" max="16384" width="12.6640625" style="1"/>
  </cols>
  <sheetData>
    <row r="1" spans="1:12" s="3" customFormat="1" ht="15" customHeight="1">
      <c r="A1" s="2" t="s">
        <v>115</v>
      </c>
    </row>
    <row r="2" spans="1:12" s="10" customFormat="1" ht="15" customHeight="1">
      <c r="A2" s="16" t="s">
        <v>160</v>
      </c>
    </row>
    <row r="5" spans="1:12" ht="30" customHeight="1">
      <c r="A5" s="95" t="s">
        <v>157</v>
      </c>
      <c r="B5" s="96"/>
      <c r="C5" s="96"/>
      <c r="D5" s="96"/>
      <c r="E5" s="96"/>
      <c r="F5" s="96"/>
      <c r="G5" s="96"/>
      <c r="H5" s="96"/>
      <c r="I5" s="96"/>
      <c r="J5" s="96"/>
      <c r="K5" s="96"/>
      <c r="L5" s="96"/>
    </row>
    <row r="6" spans="1:12" s="3" customFormat="1" ht="30" customHeight="1">
      <c r="A6" s="19" t="s">
        <v>56</v>
      </c>
      <c r="B6" s="15"/>
      <c r="C6" s="15"/>
      <c r="D6" s="22"/>
      <c r="E6" s="22"/>
      <c r="F6" s="22"/>
      <c r="G6" s="22"/>
      <c r="H6" s="22"/>
      <c r="I6" s="22"/>
      <c r="J6" s="22"/>
      <c r="K6" s="22"/>
      <c r="L6" s="22"/>
    </row>
    <row r="7" spans="1:12" s="3" customFormat="1" ht="15" customHeight="1">
      <c r="A7" s="20"/>
      <c r="B7" s="25"/>
      <c r="C7" s="25"/>
      <c r="D7" s="18"/>
      <c r="E7" s="18"/>
      <c r="F7" s="18"/>
      <c r="G7" s="18"/>
      <c r="H7" s="18"/>
      <c r="I7" s="18"/>
      <c r="J7" s="18"/>
      <c r="K7" s="18"/>
      <c r="L7" s="18"/>
    </row>
    <row r="8" spans="1:12" s="3" customFormat="1" ht="32.25" customHeight="1">
      <c r="A8" s="46" t="s">
        <v>21</v>
      </c>
      <c r="B8" s="46" t="s">
        <v>22</v>
      </c>
      <c r="C8" s="46">
        <v>2015</v>
      </c>
      <c r="D8" s="46">
        <v>2016</v>
      </c>
      <c r="E8" s="46">
        <v>2017</v>
      </c>
      <c r="F8" s="46">
        <v>2018</v>
      </c>
      <c r="G8" s="46">
        <v>2019</v>
      </c>
      <c r="H8" s="46">
        <v>2020</v>
      </c>
      <c r="I8" s="50">
        <v>2021</v>
      </c>
      <c r="J8" s="50">
        <v>2022</v>
      </c>
      <c r="K8" s="50" t="s">
        <v>126</v>
      </c>
      <c r="L8" s="50" t="s">
        <v>120</v>
      </c>
    </row>
    <row r="9" spans="1:12" s="3" customFormat="1" ht="15" customHeight="1">
      <c r="A9" s="32">
        <v>11.1</v>
      </c>
      <c r="B9" s="10" t="s">
        <v>23</v>
      </c>
      <c r="C9" s="33">
        <v>28891</v>
      </c>
      <c r="D9" s="33">
        <v>29368</v>
      </c>
      <c r="E9" s="33">
        <v>30120</v>
      </c>
      <c r="F9" s="33">
        <v>30650</v>
      </c>
      <c r="G9" s="33">
        <v>32342</v>
      </c>
      <c r="H9" s="33">
        <v>34273</v>
      </c>
      <c r="I9" s="33">
        <v>35324</v>
      </c>
      <c r="J9" s="33">
        <v>36737</v>
      </c>
      <c r="K9" s="33">
        <v>38960</v>
      </c>
      <c r="L9" s="33">
        <v>42133</v>
      </c>
    </row>
    <row r="10" spans="1:12" s="3" customFormat="1" ht="15" customHeight="1">
      <c r="A10" s="32">
        <v>11.3</v>
      </c>
      <c r="B10" s="10" t="s">
        <v>24</v>
      </c>
      <c r="C10" s="10">
        <v>877</v>
      </c>
      <c r="D10" s="10">
        <v>778</v>
      </c>
      <c r="E10" s="10">
        <v>895</v>
      </c>
      <c r="F10" s="10">
        <v>909</v>
      </c>
      <c r="G10" s="10" t="s">
        <v>195</v>
      </c>
      <c r="H10" s="10" t="s">
        <v>196</v>
      </c>
      <c r="I10" s="10" t="s">
        <v>197</v>
      </c>
      <c r="J10" s="33">
        <v>1601</v>
      </c>
      <c r="K10" s="33">
        <v>1889</v>
      </c>
      <c r="L10" s="33">
        <v>2032</v>
      </c>
    </row>
    <row r="11" spans="1:12" s="3" customFormat="1" ht="15" customHeight="1">
      <c r="A11" s="32">
        <v>11.5</v>
      </c>
      <c r="B11" s="10" t="s">
        <v>58</v>
      </c>
      <c r="C11" s="36">
        <v>542</v>
      </c>
      <c r="D11" s="36">
        <v>567</v>
      </c>
      <c r="E11" s="36">
        <v>447</v>
      </c>
      <c r="F11" s="36">
        <v>643</v>
      </c>
      <c r="G11" s="36">
        <v>688</v>
      </c>
      <c r="H11" s="36">
        <v>817</v>
      </c>
      <c r="I11" s="36">
        <v>755</v>
      </c>
      <c r="J11" s="36">
        <v>881</v>
      </c>
      <c r="K11" s="36">
        <v>955</v>
      </c>
      <c r="L11" s="35">
        <v>1005</v>
      </c>
    </row>
    <row r="12" spans="1:12" s="3" customFormat="1" ht="15" customHeight="1">
      <c r="A12" s="32"/>
      <c r="B12" s="10" t="s">
        <v>87</v>
      </c>
      <c r="C12" s="37">
        <v>30310</v>
      </c>
      <c r="D12" s="37">
        <v>30713</v>
      </c>
      <c r="E12" s="37">
        <v>31462</v>
      </c>
      <c r="F12" s="37">
        <v>32202</v>
      </c>
      <c r="G12" s="37">
        <v>34147</v>
      </c>
      <c r="H12" s="37">
        <v>36406</v>
      </c>
      <c r="I12" s="37">
        <v>37453</v>
      </c>
      <c r="J12" s="37">
        <v>39219</v>
      </c>
      <c r="K12" s="37">
        <v>41804</v>
      </c>
      <c r="L12" s="37">
        <v>45170</v>
      </c>
    </row>
    <row r="13" spans="1:12" s="3" customFormat="1" ht="15" customHeight="1">
      <c r="A13" s="32">
        <v>12.1</v>
      </c>
      <c r="B13" s="10" t="s">
        <v>27</v>
      </c>
      <c r="C13" s="33">
        <v>10433</v>
      </c>
      <c r="D13" s="33">
        <v>10807</v>
      </c>
      <c r="E13" s="33">
        <v>11107</v>
      </c>
      <c r="F13" s="33">
        <v>11245</v>
      </c>
      <c r="G13" s="33">
        <v>11873</v>
      </c>
      <c r="H13" s="33">
        <v>14002</v>
      </c>
      <c r="I13" s="33">
        <v>14416</v>
      </c>
      <c r="J13" s="33">
        <v>15316</v>
      </c>
      <c r="K13" s="33">
        <v>16531</v>
      </c>
      <c r="L13" s="33">
        <v>17933</v>
      </c>
    </row>
    <row r="14" spans="1:12" s="3" customFormat="1" ht="15" customHeight="1">
      <c r="A14" s="32">
        <v>13</v>
      </c>
      <c r="B14" s="10" t="s">
        <v>59</v>
      </c>
      <c r="C14" s="10">
        <v>0</v>
      </c>
      <c r="D14" s="10">
        <v>0</v>
      </c>
      <c r="E14" s="10">
        <v>6</v>
      </c>
      <c r="F14" s="10">
        <v>0</v>
      </c>
      <c r="G14" s="10">
        <v>0</v>
      </c>
      <c r="H14" s="10">
        <v>0</v>
      </c>
      <c r="I14" s="10">
        <v>3</v>
      </c>
      <c r="J14" s="10">
        <v>0</v>
      </c>
      <c r="K14" s="10">
        <v>0</v>
      </c>
      <c r="L14" s="10">
        <v>0</v>
      </c>
    </row>
    <row r="15" spans="1:12" s="3" customFormat="1" ht="15" customHeight="1">
      <c r="A15" s="32">
        <v>21</v>
      </c>
      <c r="B15" s="10" t="s">
        <v>29</v>
      </c>
      <c r="C15" s="10">
        <v>185</v>
      </c>
      <c r="D15" s="10">
        <v>194</v>
      </c>
      <c r="E15" s="10">
        <v>148</v>
      </c>
      <c r="F15" s="10">
        <v>175</v>
      </c>
      <c r="G15" s="10">
        <v>173</v>
      </c>
      <c r="H15" s="10">
        <v>72</v>
      </c>
      <c r="I15" s="10">
        <v>7</v>
      </c>
      <c r="J15" s="10">
        <v>88</v>
      </c>
      <c r="K15" s="10">
        <v>150</v>
      </c>
      <c r="L15" s="10">
        <v>200</v>
      </c>
    </row>
    <row r="16" spans="1:12" s="3" customFormat="1" ht="15" customHeight="1">
      <c r="A16" s="32">
        <v>23.3</v>
      </c>
      <c r="B16" s="10" t="s">
        <v>86</v>
      </c>
      <c r="C16" s="10">
        <v>298</v>
      </c>
      <c r="D16" s="10">
        <v>186</v>
      </c>
      <c r="E16" s="10">
        <v>241</v>
      </c>
      <c r="F16" s="10">
        <v>523</v>
      </c>
      <c r="G16" s="10">
        <v>366</v>
      </c>
      <c r="H16" s="10">
        <v>436</v>
      </c>
      <c r="I16" s="10">
        <v>426</v>
      </c>
      <c r="J16" s="10">
        <v>465</v>
      </c>
      <c r="K16" s="10">
        <v>435</v>
      </c>
      <c r="L16" s="10">
        <v>610</v>
      </c>
    </row>
    <row r="17" spans="1:12" s="3" customFormat="1" ht="15" customHeight="1">
      <c r="A17" s="32">
        <v>24</v>
      </c>
      <c r="B17" s="10" t="s">
        <v>30</v>
      </c>
      <c r="C17" s="10">
        <v>31</v>
      </c>
      <c r="D17" s="10">
        <v>19</v>
      </c>
      <c r="E17" s="10">
        <v>19</v>
      </c>
      <c r="F17" s="10">
        <v>11</v>
      </c>
      <c r="G17" s="10">
        <v>28</v>
      </c>
      <c r="H17" s="10">
        <v>4</v>
      </c>
      <c r="I17" s="10">
        <v>0</v>
      </c>
      <c r="J17" s="10">
        <v>13</v>
      </c>
      <c r="K17" s="10">
        <v>39</v>
      </c>
      <c r="L17" s="10">
        <v>40</v>
      </c>
    </row>
    <row r="18" spans="1:12" s="3" customFormat="1" ht="15" customHeight="1">
      <c r="A18" s="32">
        <v>25</v>
      </c>
      <c r="B18" s="10" t="s">
        <v>31</v>
      </c>
      <c r="C18" s="33">
        <v>2313</v>
      </c>
      <c r="D18" s="33">
        <v>2443</v>
      </c>
      <c r="E18" s="33">
        <v>2185</v>
      </c>
      <c r="F18" s="33">
        <v>4779</v>
      </c>
      <c r="G18" s="33">
        <v>3298</v>
      </c>
      <c r="H18" s="33">
        <v>3202</v>
      </c>
      <c r="I18" s="33">
        <v>3938</v>
      </c>
      <c r="J18" s="33">
        <v>4492</v>
      </c>
      <c r="K18" s="33">
        <v>3809</v>
      </c>
      <c r="L18" s="33">
        <v>5590</v>
      </c>
    </row>
    <row r="19" spans="1:12" s="3" customFormat="1" ht="15" customHeight="1">
      <c r="A19" s="32">
        <v>26</v>
      </c>
      <c r="B19" s="10" t="s">
        <v>32</v>
      </c>
      <c r="C19" s="10">
        <v>407</v>
      </c>
      <c r="D19" s="10">
        <v>423</v>
      </c>
      <c r="E19" s="10">
        <v>383</v>
      </c>
      <c r="F19" s="10">
        <v>433</v>
      </c>
      <c r="G19" s="10">
        <v>426</v>
      </c>
      <c r="H19" s="10">
        <v>380</v>
      </c>
      <c r="I19" s="10">
        <v>436</v>
      </c>
      <c r="J19" s="10">
        <v>422</v>
      </c>
      <c r="K19" s="10">
        <v>418</v>
      </c>
      <c r="L19" s="10">
        <v>468</v>
      </c>
    </row>
    <row r="20" spans="1:12" s="3" customFormat="1" ht="15" customHeight="1">
      <c r="A20" s="32">
        <v>31</v>
      </c>
      <c r="B20" s="10" t="s">
        <v>33</v>
      </c>
      <c r="C20" s="35">
        <v>1699</v>
      </c>
      <c r="D20" s="35">
        <v>1635</v>
      </c>
      <c r="E20" s="36">
        <v>919</v>
      </c>
      <c r="F20" s="36">
        <v>541</v>
      </c>
      <c r="G20" s="36">
        <v>405</v>
      </c>
      <c r="H20" s="36">
        <v>429</v>
      </c>
      <c r="I20" s="36">
        <v>589</v>
      </c>
      <c r="J20" s="36">
        <v>926</v>
      </c>
      <c r="K20" s="36">
        <v>51</v>
      </c>
      <c r="L20" s="36">
        <v>764</v>
      </c>
    </row>
    <row r="21" spans="1:12" s="3" customFormat="1" ht="15" customHeight="1">
      <c r="A21" s="32"/>
      <c r="B21" s="34" t="s">
        <v>60</v>
      </c>
      <c r="C21" s="37">
        <v>45676</v>
      </c>
      <c r="D21" s="37">
        <v>46420</v>
      </c>
      <c r="E21" s="37">
        <v>46470</v>
      </c>
      <c r="F21" s="37">
        <v>49909</v>
      </c>
      <c r="G21" s="37">
        <v>50716</v>
      </c>
      <c r="H21" s="37">
        <v>54931</v>
      </c>
      <c r="I21" s="37">
        <v>57268</v>
      </c>
      <c r="J21" s="37">
        <v>60940</v>
      </c>
      <c r="K21" s="37">
        <v>63237</v>
      </c>
      <c r="L21" s="37">
        <v>70775</v>
      </c>
    </row>
    <row r="22" spans="1:12" s="3" customFormat="1" ht="15" customHeight="1">
      <c r="A22" s="97" t="s">
        <v>61</v>
      </c>
      <c r="B22" s="97"/>
      <c r="C22" s="10">
        <v>233</v>
      </c>
      <c r="D22" s="10">
        <v>233</v>
      </c>
      <c r="E22" s="10">
        <v>237</v>
      </c>
      <c r="F22" s="10">
        <v>237</v>
      </c>
      <c r="G22" s="10">
        <v>249</v>
      </c>
      <c r="H22" s="10">
        <v>261</v>
      </c>
      <c r="I22" s="10">
        <v>267</v>
      </c>
      <c r="J22" s="10">
        <v>269</v>
      </c>
      <c r="K22" s="10">
        <v>278</v>
      </c>
      <c r="L22" s="10">
        <v>290</v>
      </c>
    </row>
    <row r="23" spans="1:12" s="3" customFormat="1" ht="15" customHeight="1">
      <c r="A23" s="19"/>
      <c r="B23" s="19"/>
      <c r="C23" s="19"/>
      <c r="D23" s="5"/>
      <c r="E23" s="5"/>
      <c r="F23" s="5"/>
      <c r="G23" s="5"/>
      <c r="H23" s="5"/>
      <c r="I23" s="5"/>
      <c r="J23" s="5"/>
      <c r="K23" s="5"/>
      <c r="L23" s="5"/>
    </row>
    <row r="24" spans="1:12" s="3" customFormat="1" ht="15" customHeight="1"/>
    <row r="25" spans="1:12" s="3" customFormat="1" ht="15" customHeight="1">
      <c r="A25" s="13" t="s">
        <v>2</v>
      </c>
    </row>
  </sheetData>
  <mergeCells count="2">
    <mergeCell ref="A5:L5"/>
    <mergeCell ref="A22:B22"/>
  </mergeCells>
  <hyperlinks>
    <hyperlink ref="A25" location="Contents!A1" display="Back to Table of Contents" xr:uid="{00000000-0004-0000-0900-000001000000}"/>
    <hyperlink ref="A2" r:id="rId1" display="www.cbo.gov/publication/57700" xr:uid="{77F91FF1-E34D-8044-B0B0-76026BC77DBB}"/>
  </hyperlinks>
  <pageMargins left="0.75" right="0.75" top="1" bottom="1" header="0.5" footer="0.5"/>
  <pageSetup scale="60" fitToHeight="0"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B3D6B-25D2-4FE2-9B52-F0AB7F1A6CFB}">
  <sheetPr>
    <pageSetUpPr fitToPage="1"/>
  </sheetPr>
  <dimension ref="A1:D34"/>
  <sheetViews>
    <sheetView zoomScaleNormal="100" workbookViewId="0"/>
  </sheetViews>
  <sheetFormatPr baseColWidth="10" defaultColWidth="12.6640625" defaultRowHeight="15" customHeight="1"/>
  <cols>
    <col min="1" max="1" width="64.1640625" style="3" customWidth="1"/>
    <col min="2" max="2" width="59.33203125" style="3" customWidth="1"/>
    <col min="3" max="16384" width="12.6640625" style="3"/>
  </cols>
  <sheetData>
    <row r="1" spans="1:4" ht="15" customHeight="1">
      <c r="A1" s="2" t="s">
        <v>115</v>
      </c>
    </row>
    <row r="2" spans="1:4" s="10" customFormat="1" ht="15" customHeight="1">
      <c r="A2" s="16" t="s">
        <v>160</v>
      </c>
    </row>
    <row r="5" spans="1:4" ht="30" customHeight="1">
      <c r="A5" s="82" t="s">
        <v>158</v>
      </c>
      <c r="B5" s="82"/>
      <c r="C5" s="82"/>
    </row>
    <row r="6" spans="1:4" ht="15" customHeight="1">
      <c r="A6" s="19" t="s">
        <v>62</v>
      </c>
      <c r="B6" s="15"/>
      <c r="C6" s="15"/>
    </row>
    <row r="7" spans="1:4" ht="15" customHeight="1">
      <c r="A7" s="20"/>
      <c r="B7" s="25"/>
      <c r="C7" s="25"/>
    </row>
    <row r="8" spans="1:4" ht="15" customHeight="1">
      <c r="A8" s="55" t="s">
        <v>63</v>
      </c>
      <c r="B8" s="50" t="s">
        <v>198</v>
      </c>
      <c r="C8" s="50" t="s">
        <v>64</v>
      </c>
    </row>
    <row r="9" spans="1:4" ht="15" customHeight="1">
      <c r="A9" s="52"/>
      <c r="B9" s="52"/>
      <c r="C9" s="52"/>
    </row>
    <row r="10" spans="1:4" ht="15" customHeight="1">
      <c r="A10" s="10" t="s">
        <v>94</v>
      </c>
      <c r="B10" s="10" t="s">
        <v>65</v>
      </c>
      <c r="C10" s="10">
        <v>598</v>
      </c>
      <c r="D10" s="58"/>
    </row>
    <row r="11" spans="1:4" ht="15" customHeight="1">
      <c r="A11" s="10" t="s">
        <v>92</v>
      </c>
      <c r="B11" s="10" t="s">
        <v>199</v>
      </c>
      <c r="C11" s="10">
        <v>295</v>
      </c>
      <c r="D11" s="58"/>
    </row>
    <row r="12" spans="1:4" ht="15" customHeight="1">
      <c r="A12" s="10" t="s">
        <v>200</v>
      </c>
      <c r="B12" s="10" t="s">
        <v>67</v>
      </c>
      <c r="C12" s="33">
        <v>2900</v>
      </c>
    </row>
    <row r="13" spans="1:4" ht="15" customHeight="1">
      <c r="A13" s="10" t="s">
        <v>94</v>
      </c>
      <c r="B13" s="10" t="s">
        <v>144</v>
      </c>
      <c r="C13" s="10">
        <v>150</v>
      </c>
    </row>
    <row r="14" spans="1:4" ht="15" customHeight="1">
      <c r="A14" s="10" t="s">
        <v>201</v>
      </c>
      <c r="B14" s="10" t="s">
        <v>68</v>
      </c>
      <c r="C14" s="10">
        <v>150</v>
      </c>
    </row>
    <row r="15" spans="1:4" ht="15" customHeight="1">
      <c r="A15" s="10" t="s">
        <v>145</v>
      </c>
      <c r="B15" s="10" t="s">
        <v>202</v>
      </c>
      <c r="C15" s="10">
        <v>250</v>
      </c>
    </row>
    <row r="16" spans="1:4" ht="15" customHeight="1">
      <c r="A16" s="10" t="s">
        <v>92</v>
      </c>
      <c r="B16" s="10" t="s">
        <v>146</v>
      </c>
      <c r="C16" s="10">
        <v>374</v>
      </c>
    </row>
    <row r="17" spans="1:3" ht="15" customHeight="1">
      <c r="A17" s="10" t="s">
        <v>69</v>
      </c>
      <c r="B17" s="10" t="s">
        <v>203</v>
      </c>
      <c r="C17" s="10">
        <v>199</v>
      </c>
    </row>
    <row r="18" spans="1:3" ht="15" customHeight="1">
      <c r="A18" s="10" t="s">
        <v>69</v>
      </c>
      <c r="B18" s="10" t="s">
        <v>70</v>
      </c>
      <c r="C18" s="33">
        <v>2475</v>
      </c>
    </row>
    <row r="19" spans="1:3" ht="15" customHeight="1">
      <c r="A19" s="10" t="s">
        <v>204</v>
      </c>
      <c r="B19" s="10" t="s">
        <v>147</v>
      </c>
      <c r="C19" s="10">
        <v>333</v>
      </c>
    </row>
    <row r="20" spans="1:3" ht="15" customHeight="1">
      <c r="A20" s="10" t="s">
        <v>69</v>
      </c>
      <c r="B20" s="10" t="s">
        <v>205</v>
      </c>
      <c r="C20" s="10">
        <v>398</v>
      </c>
    </row>
    <row r="21" spans="1:3" ht="15" customHeight="1">
      <c r="A21" s="10" t="s">
        <v>204</v>
      </c>
      <c r="B21" s="10" t="s">
        <v>71</v>
      </c>
      <c r="C21" s="10">
        <v>317</v>
      </c>
    </row>
    <row r="22" spans="1:3" ht="15" customHeight="1">
      <c r="A22" s="10" t="s">
        <v>204</v>
      </c>
      <c r="B22" s="10" t="s">
        <v>73</v>
      </c>
      <c r="C22" s="10">
        <v>300</v>
      </c>
    </row>
    <row r="23" spans="1:3" ht="15" customHeight="1">
      <c r="A23" s="10" t="s">
        <v>92</v>
      </c>
      <c r="B23" s="10" t="s">
        <v>148</v>
      </c>
      <c r="C23" s="10">
        <v>350</v>
      </c>
    </row>
    <row r="24" spans="1:3" ht="15" customHeight="1">
      <c r="A24" s="10" t="s">
        <v>149</v>
      </c>
      <c r="B24" s="10" t="s">
        <v>74</v>
      </c>
      <c r="C24" s="10">
        <v>99</v>
      </c>
    </row>
    <row r="25" spans="1:3" ht="15" customHeight="1">
      <c r="A25" s="10" t="s">
        <v>204</v>
      </c>
      <c r="B25" s="10" t="s">
        <v>75</v>
      </c>
      <c r="C25" s="33">
        <v>1250</v>
      </c>
    </row>
    <row r="26" spans="1:3" ht="15" customHeight="1">
      <c r="A26" s="10" t="s">
        <v>149</v>
      </c>
      <c r="B26" s="10" t="s">
        <v>76</v>
      </c>
      <c r="C26" s="36">
        <v>299</v>
      </c>
    </row>
    <row r="27" spans="1:3" ht="15" customHeight="1">
      <c r="A27" s="34" t="s">
        <v>20</v>
      </c>
      <c r="B27" s="10"/>
      <c r="C27" s="37">
        <v>10737</v>
      </c>
    </row>
    <row r="28" spans="1:3" ht="15" customHeight="1">
      <c r="A28" s="19"/>
      <c r="B28" s="19"/>
      <c r="C28" s="19"/>
    </row>
    <row r="30" spans="1:3" ht="15" customHeight="1">
      <c r="A30" s="13" t="s">
        <v>2</v>
      </c>
    </row>
    <row r="33" spans="1:3" ht="15" customHeight="1">
      <c r="A33" s="10"/>
      <c r="B33"/>
      <c r="C33"/>
    </row>
    <row r="34" spans="1:3" ht="15" customHeight="1">
      <c r="A34" s="39"/>
      <c r="B34"/>
      <c r="C34"/>
    </row>
  </sheetData>
  <mergeCells count="1">
    <mergeCell ref="A5:C5"/>
  </mergeCells>
  <hyperlinks>
    <hyperlink ref="A30" location="Contents!A1" display="Back to Table of Contents" xr:uid="{0D9CFB38-9D00-46BA-84A6-867E118F688B}"/>
    <hyperlink ref="A2" r:id="rId1" display="www.cbo.gov/publication/57700" xr:uid="{30F5D7B2-444B-F642-96C0-D55D79929C4C}"/>
  </hyperlinks>
  <pageMargins left="0.75" right="0.75" top="1" bottom="1" header="0.5" footer="0.5"/>
  <pageSetup scale="88"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B9F08-2C4D-483F-9D94-EC16B985B2A7}">
  <sheetPr>
    <pageSetUpPr fitToPage="1"/>
  </sheetPr>
  <dimension ref="A1:C35"/>
  <sheetViews>
    <sheetView zoomScaleNormal="100" workbookViewId="0">
      <selection sqref="A1:C23"/>
    </sheetView>
  </sheetViews>
  <sheetFormatPr baseColWidth="10" defaultColWidth="12.6640625" defaultRowHeight="15" customHeight="1"/>
  <cols>
    <col min="1" max="1" width="65" style="3" customWidth="1"/>
    <col min="2" max="2" width="57.33203125" style="3" customWidth="1"/>
    <col min="3" max="3" width="24.1640625" style="3" customWidth="1"/>
    <col min="4" max="16384" width="12.6640625" style="3"/>
  </cols>
  <sheetData>
    <row r="1" spans="1:3" ht="15" customHeight="1">
      <c r="A1" s="2" t="s">
        <v>115</v>
      </c>
    </row>
    <row r="2" spans="1:3" s="10" customFormat="1" ht="15" customHeight="1">
      <c r="A2" s="16" t="s">
        <v>160</v>
      </c>
    </row>
    <row r="5" spans="1:3" ht="30" customHeight="1">
      <c r="A5" s="82" t="s">
        <v>159</v>
      </c>
      <c r="B5" s="82"/>
      <c r="C5" s="82"/>
    </row>
    <row r="6" spans="1:3" ht="15" customHeight="1">
      <c r="A6" s="19" t="s">
        <v>62</v>
      </c>
      <c r="B6" s="15"/>
      <c r="C6" s="15"/>
    </row>
    <row r="7" spans="1:3" ht="15" customHeight="1">
      <c r="A7" s="20"/>
      <c r="B7" s="25"/>
      <c r="C7" s="25"/>
    </row>
    <row r="8" spans="1:3" ht="15" customHeight="1">
      <c r="A8" s="34" t="s">
        <v>77</v>
      </c>
      <c r="B8" s="70" t="s">
        <v>206</v>
      </c>
      <c r="C8" s="34" t="s">
        <v>78</v>
      </c>
    </row>
    <row r="9" spans="1:3" ht="15" customHeight="1">
      <c r="A9" s="52"/>
      <c r="B9" s="52"/>
      <c r="C9" s="52"/>
    </row>
    <row r="10" spans="1:3" ht="15" customHeight="1">
      <c r="A10" s="10" t="s">
        <v>207</v>
      </c>
      <c r="B10" s="10" t="s">
        <v>65</v>
      </c>
      <c r="C10" s="10">
        <v>300</v>
      </c>
    </row>
    <row r="11" spans="1:3" ht="15" customHeight="1">
      <c r="A11" s="10" t="s">
        <v>66</v>
      </c>
      <c r="B11" s="10" t="s">
        <v>67</v>
      </c>
      <c r="C11" s="33">
        <v>2400</v>
      </c>
    </row>
    <row r="12" spans="1:3" ht="15" customHeight="1">
      <c r="A12" s="10" t="s">
        <v>208</v>
      </c>
      <c r="B12" s="10" t="s">
        <v>68</v>
      </c>
      <c r="C12" s="10">
        <v>300</v>
      </c>
    </row>
    <row r="13" spans="1:3" ht="15" customHeight="1">
      <c r="A13" s="10" t="s">
        <v>207</v>
      </c>
      <c r="B13" s="10" t="s">
        <v>144</v>
      </c>
      <c r="C13" s="10">
        <v>150</v>
      </c>
    </row>
    <row r="14" spans="1:3" ht="15" customHeight="1">
      <c r="A14" s="10" t="s">
        <v>204</v>
      </c>
      <c r="B14" s="10" t="s">
        <v>71</v>
      </c>
      <c r="C14" s="10">
        <v>200</v>
      </c>
    </row>
    <row r="15" spans="1:3" ht="15" customHeight="1">
      <c r="A15" s="10" t="s">
        <v>72</v>
      </c>
      <c r="B15" s="10" t="s">
        <v>73</v>
      </c>
      <c r="C15" s="10">
        <v>300</v>
      </c>
    </row>
    <row r="16" spans="1:3" ht="15" customHeight="1">
      <c r="A16" s="10" t="s">
        <v>93</v>
      </c>
      <c r="B16" s="10" t="s">
        <v>75</v>
      </c>
      <c r="C16" s="35">
        <v>1000</v>
      </c>
    </row>
    <row r="17" spans="1:3" ht="15" customHeight="1">
      <c r="A17" s="48" t="s">
        <v>20</v>
      </c>
      <c r="B17" s="10"/>
      <c r="C17" s="37">
        <v>4650</v>
      </c>
    </row>
    <row r="18" spans="1:3" ht="15" customHeight="1">
      <c r="A18" s="19"/>
      <c r="B18" s="19"/>
      <c r="C18" s="19"/>
    </row>
    <row r="20" spans="1:3" ht="15" customHeight="1">
      <c r="A20" s="13" t="s">
        <v>2</v>
      </c>
    </row>
    <row r="23" spans="1:3" ht="15" customHeight="1">
      <c r="A23" s="2"/>
      <c r="B23" s="38"/>
      <c r="C23" s="38"/>
    </row>
    <row r="24" spans="1:3" ht="15" customHeight="1">
      <c r="A24" s="51"/>
      <c r="B24" s="52"/>
      <c r="C24" s="52"/>
    </row>
    <row r="25" spans="1:3" ht="15" customHeight="1">
      <c r="A25" s="52"/>
      <c r="B25" s="52"/>
      <c r="C25" s="52"/>
    </row>
    <row r="26" spans="1:3" ht="15" customHeight="1">
      <c r="A26" s="53"/>
      <c r="B26" s="49"/>
      <c r="C26" s="56"/>
    </row>
    <row r="27" spans="1:3" ht="15" customHeight="1">
      <c r="A27" s="53"/>
      <c r="B27" s="49"/>
      <c r="C27" s="56"/>
    </row>
    <row r="28" spans="1:3" ht="15" customHeight="1">
      <c r="A28" s="53"/>
      <c r="B28" s="49"/>
      <c r="C28" s="56"/>
    </row>
    <row r="29" spans="1:3" ht="15" customHeight="1">
      <c r="A29" s="53"/>
      <c r="B29" s="49"/>
      <c r="C29" s="56"/>
    </row>
    <row r="30" spans="1:3" ht="15" customHeight="1">
      <c r="A30" s="53"/>
      <c r="B30" s="49"/>
      <c r="C30" s="56"/>
    </row>
    <row r="31" spans="1:3" ht="15" customHeight="1">
      <c r="A31" s="53"/>
      <c r="B31" s="49"/>
      <c r="C31" s="56"/>
    </row>
    <row r="32" spans="1:3" ht="15" customHeight="1">
      <c r="A32" s="53"/>
      <c r="B32" s="49"/>
      <c r="C32" s="56"/>
    </row>
    <row r="33" spans="1:3" ht="15" customHeight="1">
      <c r="A33" s="54"/>
      <c r="B33" s="70"/>
      <c r="C33" s="57"/>
    </row>
    <row r="34" spans="1:3" ht="15" customHeight="1">
      <c r="A34"/>
      <c r="B34"/>
      <c r="C34"/>
    </row>
    <row r="35" spans="1:3" ht="15" customHeight="1">
      <c r="A35"/>
      <c r="B35"/>
      <c r="C35"/>
    </row>
  </sheetData>
  <mergeCells count="1">
    <mergeCell ref="A5:C5"/>
  </mergeCells>
  <hyperlinks>
    <hyperlink ref="A20" location="Contents!A1" display="Back to Table of Contents" xr:uid="{3515D643-AF8C-41E4-864A-C5B47AED3B80}"/>
    <hyperlink ref="A2" r:id="rId1" display="www.cbo.gov/publication/57700" xr:uid="{FE7F3520-115C-394B-B26B-95EBD4A69001}"/>
  </hyperlinks>
  <pageMargins left="0.75" right="0.75" top="1" bottom="1" header="0.5" footer="0.5"/>
  <pageSetup scale="82"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A4AE8-CF7E-4E4D-8ACD-33ED7C8264D2}">
  <sheetPr>
    <pageSetUpPr fitToPage="1"/>
  </sheetPr>
  <dimension ref="A1:O19"/>
  <sheetViews>
    <sheetView zoomScaleNormal="100" workbookViewId="0"/>
  </sheetViews>
  <sheetFormatPr baseColWidth="10" defaultColWidth="12.33203125" defaultRowHeight="15" customHeight="1"/>
  <cols>
    <col min="1" max="1" width="58.33203125" style="3" customWidth="1"/>
    <col min="2" max="2" width="12.6640625" style="3" customWidth="1"/>
    <col min="3" max="15" width="8.33203125" style="3" customWidth="1"/>
    <col min="16" max="18" width="12.33203125" style="3" customWidth="1"/>
    <col min="19" max="19" width="24" style="3" customWidth="1"/>
    <col min="20" max="31" width="9.33203125" style="3" customWidth="1"/>
    <col min="32" max="32" width="4.6640625" style="3" customWidth="1"/>
    <col min="33" max="34" width="9.33203125" style="3" customWidth="1"/>
    <col min="35" max="16384" width="12.33203125" style="3"/>
  </cols>
  <sheetData>
    <row r="1" spans="1:15" ht="15" customHeight="1">
      <c r="A1" s="2" t="s">
        <v>115</v>
      </c>
    </row>
    <row r="2" spans="1:15" s="10" customFormat="1" ht="15" customHeight="1">
      <c r="A2" s="16" t="s">
        <v>160</v>
      </c>
    </row>
    <row r="5" spans="1:15" ht="30" customHeight="1">
      <c r="A5" s="82" t="s">
        <v>213</v>
      </c>
      <c r="B5" s="82"/>
      <c r="C5" s="18"/>
      <c r="D5" s="18"/>
      <c r="E5" s="18"/>
      <c r="F5" s="18"/>
      <c r="G5" s="18"/>
      <c r="H5" s="18"/>
      <c r="I5" s="18"/>
      <c r="J5" s="18"/>
      <c r="K5" s="18"/>
      <c r="L5" s="18"/>
      <c r="M5" s="18"/>
      <c r="N5" s="18"/>
      <c r="O5" s="18"/>
    </row>
    <row r="6" spans="1:15" ht="15" customHeight="1">
      <c r="A6" s="19" t="s">
        <v>91</v>
      </c>
      <c r="B6" s="15"/>
      <c r="C6" s="18"/>
      <c r="D6" s="18"/>
      <c r="E6" s="18"/>
      <c r="F6" s="18"/>
      <c r="G6" s="18"/>
      <c r="H6" s="18"/>
      <c r="I6" s="18"/>
      <c r="J6" s="18"/>
      <c r="K6" s="18"/>
      <c r="L6" s="18"/>
      <c r="M6" s="18"/>
      <c r="N6" s="18"/>
      <c r="O6" s="18"/>
    </row>
    <row r="7" spans="1:15" ht="15" customHeight="1">
      <c r="A7" s="20"/>
      <c r="B7" s="25"/>
      <c r="C7" s="18"/>
      <c r="D7" s="18"/>
      <c r="E7" s="18"/>
      <c r="F7" s="18"/>
      <c r="G7" s="18"/>
      <c r="H7" s="18"/>
      <c r="I7" s="18"/>
      <c r="J7" s="18"/>
      <c r="K7" s="18"/>
      <c r="L7" s="18"/>
      <c r="M7" s="18"/>
      <c r="N7" s="18"/>
      <c r="O7" s="18"/>
    </row>
    <row r="8" spans="1:15" ht="15" customHeight="1">
      <c r="A8" s="6"/>
      <c r="B8" s="6"/>
    </row>
    <row r="9" spans="1:15" ht="30" customHeight="1">
      <c r="A9" s="59" t="s">
        <v>209</v>
      </c>
      <c r="B9" s="63">
        <v>3.2</v>
      </c>
      <c r="C9" s="7"/>
      <c r="D9" s="7"/>
      <c r="E9" s="7"/>
      <c r="F9" s="7"/>
      <c r="G9" s="7"/>
      <c r="H9" s="7"/>
      <c r="I9" s="8"/>
    </row>
    <row r="10" spans="1:15" ht="15" customHeight="1">
      <c r="A10" s="59" t="s">
        <v>211</v>
      </c>
      <c r="B10" s="63">
        <v>0.8</v>
      </c>
      <c r="C10" s="7"/>
      <c r="D10" s="7"/>
      <c r="E10" s="7"/>
      <c r="F10" s="7"/>
      <c r="G10" s="7"/>
      <c r="H10" s="7"/>
      <c r="I10" s="8"/>
    </row>
    <row r="11" spans="1:15" ht="30" customHeight="1">
      <c r="A11" s="59" t="s">
        <v>210</v>
      </c>
      <c r="B11" s="63">
        <v>0.8</v>
      </c>
      <c r="C11" s="7"/>
      <c r="D11" s="7"/>
      <c r="E11" s="7"/>
      <c r="F11" s="7"/>
      <c r="G11" s="7"/>
      <c r="H11" s="7"/>
      <c r="I11" s="8"/>
    </row>
    <row r="12" spans="1:15" ht="30">
      <c r="A12" s="59" t="s">
        <v>212</v>
      </c>
      <c r="B12" s="63">
        <v>2.8</v>
      </c>
      <c r="C12" s="7"/>
      <c r="D12" s="7"/>
      <c r="E12" s="7"/>
      <c r="F12" s="7"/>
      <c r="G12" s="7"/>
      <c r="H12" s="7"/>
      <c r="I12" s="8"/>
    </row>
    <row r="13" spans="1:15" ht="15" customHeight="1">
      <c r="A13" s="19"/>
      <c r="B13" s="19"/>
    </row>
    <row r="15" spans="1:15" ht="15" customHeight="1">
      <c r="A15" s="13" t="s">
        <v>2</v>
      </c>
    </row>
    <row r="17" spans="1:2" ht="15" customHeight="1">
      <c r="A17" s="83"/>
      <c r="B17" s="83"/>
    </row>
    <row r="19" spans="1:2" ht="15" customHeight="1">
      <c r="A19" s="18"/>
    </row>
  </sheetData>
  <mergeCells count="2">
    <mergeCell ref="A5:B5"/>
    <mergeCell ref="A17:B17"/>
  </mergeCells>
  <hyperlinks>
    <hyperlink ref="A15" location="Contents!A1" display="Back to Table of Contents" xr:uid="{6D942056-058E-44DA-AEB0-F194FB01ECB4}"/>
    <hyperlink ref="A2" r:id="rId1" display="www.cbo.gov/publication/57700" xr:uid="{6C24DF55-08DA-A04F-9722-A9061F51A0BA}"/>
  </hyperlinks>
  <pageMargins left="0.5" right="0.5" top="0.5" bottom="0.5" header="0" footer="0"/>
  <pageSetup scale="94"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DD36-5CF5-4EDF-8A27-560B3D91DAD7}">
  <sheetPr>
    <pageSetUpPr fitToPage="1"/>
  </sheetPr>
  <dimension ref="A1:H21"/>
  <sheetViews>
    <sheetView zoomScaleNormal="100" workbookViewId="0"/>
  </sheetViews>
  <sheetFormatPr baseColWidth="10" defaultColWidth="12.6640625" defaultRowHeight="15" customHeight="1"/>
  <cols>
    <col min="1" max="1" width="58" style="3" customWidth="1"/>
    <col min="2" max="4" width="15.6640625" style="3" customWidth="1"/>
    <col min="5" max="16384" width="12.6640625" style="3"/>
  </cols>
  <sheetData>
    <row r="1" spans="1:8" ht="15" customHeight="1">
      <c r="A1" s="2" t="s">
        <v>115</v>
      </c>
    </row>
    <row r="2" spans="1:8" s="10" customFormat="1" ht="15" customHeight="1">
      <c r="A2" s="16" t="s">
        <v>160</v>
      </c>
    </row>
    <row r="5" spans="1:8" ht="30" customHeight="1">
      <c r="A5" s="82" t="s">
        <v>152</v>
      </c>
      <c r="B5" s="82"/>
      <c r="C5" s="82"/>
      <c r="D5" s="82"/>
      <c r="E5" s="18"/>
      <c r="F5" s="18"/>
      <c r="G5" s="18"/>
      <c r="H5" s="18"/>
    </row>
    <row r="6" spans="1:8" ht="15" customHeight="1">
      <c r="A6" s="19"/>
      <c r="B6" s="15"/>
      <c r="C6" s="15"/>
      <c r="D6" s="15"/>
      <c r="E6" s="18"/>
      <c r="F6" s="18"/>
      <c r="G6" s="18"/>
      <c r="H6" s="18"/>
    </row>
    <row r="7" spans="1:8" ht="15" customHeight="1">
      <c r="A7" s="20"/>
      <c r="B7" s="25"/>
      <c r="C7" s="25"/>
      <c r="D7" s="25"/>
      <c r="E7" s="18"/>
      <c r="F7" s="18"/>
      <c r="G7" s="18"/>
      <c r="H7" s="18"/>
    </row>
    <row r="8" spans="1:8" ht="15" customHeight="1">
      <c r="A8" s="75"/>
      <c r="B8" s="76" t="s">
        <v>3</v>
      </c>
      <c r="C8" s="76" t="s">
        <v>57</v>
      </c>
      <c r="D8" s="76" t="s">
        <v>153</v>
      </c>
      <c r="E8" s="18"/>
      <c r="F8" s="18"/>
      <c r="G8" s="18"/>
      <c r="H8" s="18"/>
    </row>
    <row r="9" spans="1:8" ht="15" customHeight="1">
      <c r="A9" s="77" t="s">
        <v>4</v>
      </c>
      <c r="B9" s="78" t="s">
        <v>5</v>
      </c>
      <c r="C9" s="78" t="s">
        <v>6</v>
      </c>
      <c r="D9" s="78" t="s">
        <v>6</v>
      </c>
    </row>
    <row r="10" spans="1:8" ht="71.5" customHeight="1">
      <c r="A10" s="79" t="s">
        <v>214</v>
      </c>
      <c r="B10" s="71" t="s">
        <v>97</v>
      </c>
      <c r="C10" s="71" t="s">
        <v>97</v>
      </c>
      <c r="D10" s="71" t="s">
        <v>97</v>
      </c>
    </row>
    <row r="11" spans="1:8" ht="70.25" customHeight="1">
      <c r="A11" s="79" t="s">
        <v>215</v>
      </c>
      <c r="B11" s="71">
        <v>760</v>
      </c>
      <c r="C11" s="71">
        <v>700</v>
      </c>
      <c r="D11" s="71">
        <v>700</v>
      </c>
    </row>
    <row r="12" spans="1:8" ht="70.25" customHeight="1">
      <c r="A12" s="79" t="s">
        <v>216</v>
      </c>
      <c r="B12" s="71">
        <v>390</v>
      </c>
      <c r="C12" s="71">
        <v>300</v>
      </c>
      <c r="D12" s="71">
        <v>300</v>
      </c>
    </row>
    <row r="13" spans="1:8" ht="100.25" customHeight="1">
      <c r="A13" s="79" t="s">
        <v>217</v>
      </c>
      <c r="B13" s="71">
        <v>100</v>
      </c>
      <c r="C13" s="71">
        <v>100</v>
      </c>
      <c r="D13" s="71">
        <v>100</v>
      </c>
    </row>
    <row r="14" spans="1:8" ht="150" customHeight="1">
      <c r="A14" s="79" t="s">
        <v>218</v>
      </c>
      <c r="B14" s="71">
        <v>83</v>
      </c>
      <c r="C14" s="71" t="s">
        <v>114</v>
      </c>
      <c r="D14" s="71" t="s">
        <v>114</v>
      </c>
    </row>
    <row r="15" spans="1:8" ht="15" customHeight="1">
      <c r="A15" s="19"/>
      <c r="B15" s="19"/>
      <c r="C15" s="19"/>
      <c r="D15" s="19"/>
    </row>
    <row r="17" spans="1:4" ht="15" customHeight="1">
      <c r="A17" s="13" t="s">
        <v>2</v>
      </c>
    </row>
    <row r="19" spans="1:4" ht="15" customHeight="1">
      <c r="A19" s="83"/>
      <c r="B19" s="83"/>
      <c r="C19" s="83"/>
      <c r="D19" s="83"/>
    </row>
    <row r="21" spans="1:4" ht="15" customHeight="1">
      <c r="A21" s="18"/>
    </row>
  </sheetData>
  <mergeCells count="2">
    <mergeCell ref="A5:D5"/>
    <mergeCell ref="A19:D19"/>
  </mergeCells>
  <hyperlinks>
    <hyperlink ref="A17" location="Contents!A1" display="Back to Table of Contents" xr:uid="{975C5FDC-245E-479B-9C68-4998A6256B2C}"/>
    <hyperlink ref="A2" r:id="rId1" display="www.cbo.gov/publication/57700" xr:uid="{7194F115-0331-2743-B16E-0031A4C9B04D}"/>
  </hyperlinks>
  <pageMargins left="0.5" right="0.5" top="0.5" bottom="0.5" header="0" footer="0"/>
  <pageSetup scale="84"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autoPageBreaks="0"/>
  </sheetPr>
  <dimension ref="A1:B38"/>
  <sheetViews>
    <sheetView zoomScaleNormal="100" workbookViewId="0"/>
  </sheetViews>
  <sheetFormatPr baseColWidth="10" defaultColWidth="12.6640625" defaultRowHeight="15" customHeight="1"/>
  <cols>
    <col min="1" max="1" width="72" style="3" customWidth="1"/>
    <col min="2" max="2" width="17" style="3" customWidth="1"/>
    <col min="3" max="16384" width="12.6640625" style="3"/>
  </cols>
  <sheetData>
    <row r="1" spans="1:2" ht="15" customHeight="1">
      <c r="A1" s="2" t="s">
        <v>115</v>
      </c>
    </row>
    <row r="2" spans="1:2" s="10" customFormat="1" ht="15" customHeight="1">
      <c r="A2" s="16" t="s">
        <v>160</v>
      </c>
    </row>
    <row r="4" spans="1:2" ht="30" customHeight="1">
      <c r="A4" s="84" t="s">
        <v>151</v>
      </c>
      <c r="B4" s="84"/>
    </row>
    <row r="5" spans="1:2" ht="15" customHeight="1">
      <c r="A5" s="19"/>
      <c r="B5" s="15"/>
    </row>
    <row r="6" spans="1:2" ht="15" customHeight="1">
      <c r="A6" s="20"/>
      <c r="B6" s="25"/>
    </row>
    <row r="7" spans="1:2" ht="15" customHeight="1">
      <c r="A7" s="60"/>
      <c r="B7" s="61" t="s">
        <v>79</v>
      </c>
    </row>
    <row r="8" spans="1:2" ht="15" customHeight="1">
      <c r="A8" s="85" t="s">
        <v>80</v>
      </c>
      <c r="B8" s="85"/>
    </row>
    <row r="9" spans="1:2" ht="15" customHeight="1">
      <c r="A9" s="10" t="s">
        <v>219</v>
      </c>
      <c r="B9" s="10">
        <v>53</v>
      </c>
    </row>
    <row r="10" spans="1:2" ht="15" customHeight="1">
      <c r="A10" s="10" t="s">
        <v>98</v>
      </c>
      <c r="B10" s="10">
        <v>28</v>
      </c>
    </row>
    <row r="11" spans="1:2" ht="15" customHeight="1">
      <c r="A11" s="10" t="s">
        <v>99</v>
      </c>
      <c r="B11" s="10">
        <v>25</v>
      </c>
    </row>
    <row r="12" spans="1:2" ht="15" customHeight="1">
      <c r="A12" s="10" t="s">
        <v>101</v>
      </c>
      <c r="B12" s="10">
        <v>23</v>
      </c>
    </row>
    <row r="13" spans="1:2" ht="15" customHeight="1">
      <c r="A13" s="10" t="s">
        <v>100</v>
      </c>
      <c r="B13" s="10">
        <v>19</v>
      </c>
    </row>
    <row r="14" spans="1:2" ht="15" customHeight="1">
      <c r="A14" s="10" t="s">
        <v>103</v>
      </c>
      <c r="B14" s="10">
        <v>18</v>
      </c>
    </row>
    <row r="15" spans="1:2" ht="15" customHeight="1">
      <c r="A15" s="10" t="s">
        <v>102</v>
      </c>
      <c r="B15" s="10">
        <v>16</v>
      </c>
    </row>
    <row r="16" spans="1:2" ht="15" customHeight="1">
      <c r="A16" s="10" t="s">
        <v>104</v>
      </c>
      <c r="B16" s="10">
        <v>10</v>
      </c>
    </row>
    <row r="17" spans="1:2" ht="15" customHeight="1">
      <c r="A17" s="10" t="s">
        <v>105</v>
      </c>
      <c r="B17" s="10">
        <v>9</v>
      </c>
    </row>
    <row r="18" spans="1:2" ht="15" customHeight="1">
      <c r="A18" s="10" t="s">
        <v>106</v>
      </c>
      <c r="B18" s="10">
        <v>5</v>
      </c>
    </row>
    <row r="19" spans="1:2" ht="15" customHeight="1">
      <c r="A19" s="10"/>
      <c r="B19" s="10"/>
    </row>
    <row r="20" spans="1:2" ht="15" customHeight="1">
      <c r="A20" s="10"/>
      <c r="B20" s="10"/>
    </row>
    <row r="21" spans="1:2" ht="15" customHeight="1">
      <c r="A21" s="85" t="s">
        <v>81</v>
      </c>
      <c r="B21" s="85"/>
    </row>
    <row r="22" spans="1:2" ht="15" customHeight="1">
      <c r="A22" s="10" t="s">
        <v>107</v>
      </c>
      <c r="B22" s="10">
        <v>16</v>
      </c>
    </row>
    <row r="23" spans="1:2" ht="15" customHeight="1">
      <c r="A23" s="10" t="s">
        <v>109</v>
      </c>
      <c r="B23" s="10">
        <v>14</v>
      </c>
    </row>
    <row r="24" spans="1:2" ht="15" customHeight="1">
      <c r="A24" s="10" t="s">
        <v>108</v>
      </c>
      <c r="B24" s="10">
        <v>13</v>
      </c>
    </row>
    <row r="25" spans="1:2" ht="15" customHeight="1">
      <c r="A25" s="10" t="s">
        <v>110</v>
      </c>
      <c r="B25" s="10">
        <v>10</v>
      </c>
    </row>
    <row r="26" spans="1:2" ht="15" customHeight="1">
      <c r="A26" s="10" t="s">
        <v>220</v>
      </c>
      <c r="B26" s="10">
        <v>7</v>
      </c>
    </row>
    <row r="27" spans="1:2" ht="15" customHeight="1">
      <c r="A27" s="10" t="s">
        <v>111</v>
      </c>
      <c r="B27" s="10">
        <v>5</v>
      </c>
    </row>
    <row r="28" spans="1:2" ht="15" customHeight="1">
      <c r="A28" s="10" t="s">
        <v>112</v>
      </c>
      <c r="B28" s="10">
        <v>5</v>
      </c>
    </row>
    <row r="29" spans="1:2" ht="15" customHeight="1">
      <c r="A29" s="10" t="s">
        <v>113</v>
      </c>
      <c r="B29" s="10">
        <v>0</v>
      </c>
    </row>
    <row r="30" spans="1:2" ht="15" customHeight="1">
      <c r="A30" s="34" t="s">
        <v>20</v>
      </c>
      <c r="B30" s="34">
        <v>276</v>
      </c>
    </row>
    <row r="31" spans="1:2" ht="15" customHeight="1">
      <c r="A31" s="19"/>
      <c r="B31" s="19"/>
    </row>
    <row r="33" spans="1:2" ht="15" customHeight="1">
      <c r="A33" s="13" t="s">
        <v>2</v>
      </c>
    </row>
    <row r="35" spans="1:2" ht="15" customHeight="1">
      <c r="A35" s="83"/>
      <c r="B35" s="83"/>
    </row>
    <row r="38" spans="1:2" ht="15" customHeight="1">
      <c r="A38" s="18"/>
    </row>
  </sheetData>
  <sortState xmlns:xlrd2="http://schemas.microsoft.com/office/spreadsheetml/2017/richdata2" ref="A22:B29">
    <sortCondition descending="1" ref="B22:B29"/>
  </sortState>
  <mergeCells count="4">
    <mergeCell ref="A35:B35"/>
    <mergeCell ref="A4:B4"/>
    <mergeCell ref="A8:B8"/>
    <mergeCell ref="A21:B21"/>
  </mergeCells>
  <hyperlinks>
    <hyperlink ref="A33" location="Contents!A1" display="Back to Table of Contents" xr:uid="{00000000-0004-0000-0200-000001000000}"/>
    <hyperlink ref="A2" r:id="rId1" display="www.cbo.gov/publication/57700" xr:uid="{0292AE4E-FC84-A640-870E-8FEFFA136357}"/>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R37"/>
  <sheetViews>
    <sheetView zoomScaleNormal="100" workbookViewId="0"/>
  </sheetViews>
  <sheetFormatPr baseColWidth="10" defaultColWidth="12.6640625" defaultRowHeight="15" customHeight="1"/>
  <cols>
    <col min="1" max="1" width="50.6640625" style="3" customWidth="1"/>
    <col min="2" max="3" width="12.6640625" style="3"/>
    <col min="4" max="4" width="2.6640625" style="3" customWidth="1"/>
    <col min="5" max="5" width="12.6640625" style="3"/>
    <col min="6" max="6" width="12.6640625" style="3" customWidth="1"/>
    <col min="7" max="7" width="2.6640625" style="3" customWidth="1"/>
    <col min="8" max="8" width="12.6640625" style="3"/>
    <col min="9" max="9" width="12.6640625" style="3" customWidth="1"/>
    <col min="10" max="10" width="2.6640625" style="3" customWidth="1"/>
    <col min="11" max="12" width="12.6640625" style="3"/>
    <col min="13" max="13" width="12.6640625" style="3" customWidth="1"/>
    <col min="14" max="14" width="12.6640625" style="3"/>
    <col min="15" max="18" width="0" style="3" hidden="1" customWidth="1"/>
    <col min="19" max="16384" width="12.6640625" style="3"/>
  </cols>
  <sheetData>
    <row r="1" spans="1:18" ht="15" customHeight="1">
      <c r="A1" s="2" t="s">
        <v>115</v>
      </c>
    </row>
    <row r="2" spans="1:18" s="10" customFormat="1" ht="15" customHeight="1">
      <c r="A2" s="16" t="s">
        <v>160</v>
      </c>
    </row>
    <row r="5" spans="1:18" ht="30" customHeight="1">
      <c r="A5" s="84" t="s">
        <v>82</v>
      </c>
      <c r="B5" s="84"/>
      <c r="C5" s="84"/>
      <c r="D5" s="84"/>
      <c r="E5" s="84"/>
      <c r="F5" s="84"/>
      <c r="G5" s="84"/>
      <c r="H5" s="84"/>
      <c r="I5" s="84"/>
      <c r="J5" s="84"/>
      <c r="K5" s="84"/>
      <c r="L5" s="84"/>
      <c r="M5" s="84"/>
    </row>
    <row r="6" spans="1:18" ht="15" customHeight="1">
      <c r="A6" s="19" t="s">
        <v>7</v>
      </c>
      <c r="B6" s="15"/>
      <c r="C6" s="15"/>
      <c r="D6" s="15"/>
      <c r="E6" s="22"/>
      <c r="F6" s="22"/>
      <c r="G6" s="22"/>
      <c r="H6" s="22"/>
      <c r="I6" s="22"/>
      <c r="J6" s="22"/>
      <c r="K6" s="22"/>
      <c r="L6" s="22"/>
      <c r="M6" s="22"/>
    </row>
    <row r="7" spans="1:18" ht="15" customHeight="1">
      <c r="A7" s="20"/>
      <c r="B7" s="43"/>
      <c r="C7" s="43"/>
      <c r="D7" s="25"/>
      <c r="E7" s="44"/>
      <c r="F7" s="18"/>
      <c r="G7" s="18"/>
      <c r="H7" s="44"/>
      <c r="I7" s="18"/>
      <c r="J7" s="18"/>
      <c r="K7" s="44"/>
      <c r="L7" s="44"/>
      <c r="M7" s="18"/>
    </row>
    <row r="8" spans="1:18" ht="30.75" customHeight="1">
      <c r="A8" s="34"/>
      <c r="B8" s="86" t="s">
        <v>116</v>
      </c>
      <c r="C8" s="86"/>
      <c r="D8" s="34"/>
      <c r="E8" s="86" t="s">
        <v>122</v>
      </c>
      <c r="F8" s="86"/>
      <c r="G8" s="34"/>
      <c r="H8" s="86" t="s">
        <v>117</v>
      </c>
      <c r="I8" s="86"/>
      <c r="J8" s="34"/>
      <c r="K8" s="86" t="s">
        <v>123</v>
      </c>
      <c r="L8" s="86"/>
      <c r="M8" s="86"/>
    </row>
    <row r="9" spans="1:18" ht="15" customHeight="1">
      <c r="A9" s="41" t="s">
        <v>8</v>
      </c>
      <c r="B9" s="62" t="s">
        <v>10</v>
      </c>
      <c r="C9" s="62" t="s">
        <v>9</v>
      </c>
      <c r="D9" s="62"/>
      <c r="E9" s="62" t="s">
        <v>10</v>
      </c>
      <c r="F9" s="62" t="s">
        <v>9</v>
      </c>
      <c r="G9" s="62"/>
      <c r="H9" s="62" t="s">
        <v>10</v>
      </c>
      <c r="I9" s="62" t="s">
        <v>9</v>
      </c>
      <c r="J9" s="62"/>
      <c r="K9" s="62" t="s">
        <v>10</v>
      </c>
      <c r="L9" s="62" t="s">
        <v>11</v>
      </c>
      <c r="M9" s="62" t="s">
        <v>12</v>
      </c>
      <c r="O9" s="3" t="s">
        <v>131</v>
      </c>
      <c r="P9" s="3" t="s">
        <v>129</v>
      </c>
      <c r="Q9" s="3" t="s">
        <v>130</v>
      </c>
    </row>
    <row r="10" spans="1:18" ht="15" customHeight="1">
      <c r="A10" s="10" t="s">
        <v>161</v>
      </c>
      <c r="B10" s="10">
        <v>20</v>
      </c>
      <c r="C10" s="33">
        <v>4315</v>
      </c>
      <c r="D10" s="10"/>
      <c r="E10" s="10">
        <v>19</v>
      </c>
      <c r="F10" s="33">
        <v>4198</v>
      </c>
      <c r="G10" s="10"/>
      <c r="H10" s="10">
        <v>20</v>
      </c>
      <c r="I10" s="33">
        <v>4582</v>
      </c>
      <c r="J10" s="10"/>
      <c r="K10" s="10">
        <v>1</v>
      </c>
      <c r="L10" s="10">
        <v>384</v>
      </c>
      <c r="M10" s="10">
        <v>9.1</v>
      </c>
      <c r="O10">
        <f>H10-E10</f>
        <v>1</v>
      </c>
      <c r="P10" s="64">
        <f>I10-F10</f>
        <v>384</v>
      </c>
      <c r="Q10" s="65">
        <f>P10/F10</f>
        <v>9.1472129585516912E-2</v>
      </c>
      <c r="R10" s="66"/>
    </row>
    <row r="11" spans="1:18" ht="15" customHeight="1">
      <c r="A11" s="10" t="s">
        <v>13</v>
      </c>
      <c r="B11" s="10">
        <v>90</v>
      </c>
      <c r="C11" s="33">
        <v>18260</v>
      </c>
      <c r="D11" s="10"/>
      <c r="E11" s="10">
        <v>90</v>
      </c>
      <c r="F11" s="33">
        <v>18940</v>
      </c>
      <c r="G11" s="10"/>
      <c r="H11" s="10">
        <v>93</v>
      </c>
      <c r="I11" s="33">
        <v>20299</v>
      </c>
      <c r="J11" s="10"/>
      <c r="K11" s="10">
        <v>3</v>
      </c>
      <c r="L11" s="33">
        <v>1359</v>
      </c>
      <c r="M11" s="10">
        <v>7.2</v>
      </c>
      <c r="O11">
        <f t="shared" ref="O11:O20" si="0">H11-E11</f>
        <v>3</v>
      </c>
      <c r="P11" s="64">
        <f t="shared" ref="P11:P20" si="1">I11-F11</f>
        <v>1359</v>
      </c>
      <c r="Q11" s="65">
        <f t="shared" ref="Q11:Q19" si="2">P11/F11</f>
        <v>7.1752903907074977E-2</v>
      </c>
      <c r="R11" s="66"/>
    </row>
    <row r="12" spans="1:18" ht="15" customHeight="1">
      <c r="A12" s="10" t="s">
        <v>14</v>
      </c>
      <c r="B12" s="10">
        <v>9</v>
      </c>
      <c r="C12" s="33">
        <v>1840</v>
      </c>
      <c r="D12" s="10"/>
      <c r="E12" s="10">
        <v>9</v>
      </c>
      <c r="F12" s="33">
        <v>1909</v>
      </c>
      <c r="G12" s="10"/>
      <c r="H12" s="10">
        <v>10</v>
      </c>
      <c r="I12" s="33">
        <v>2191</v>
      </c>
      <c r="J12" s="10"/>
      <c r="K12" s="10">
        <v>1</v>
      </c>
      <c r="L12" s="10">
        <v>282</v>
      </c>
      <c r="M12" s="10">
        <v>14.8</v>
      </c>
      <c r="O12">
        <f t="shared" si="0"/>
        <v>1</v>
      </c>
      <c r="P12" s="64">
        <f t="shared" si="1"/>
        <v>282</v>
      </c>
      <c r="Q12" s="65">
        <f t="shared" si="2"/>
        <v>0.14772132006286012</v>
      </c>
      <c r="R12" s="66"/>
    </row>
    <row r="13" spans="1:18" ht="15" customHeight="1">
      <c r="A13" s="10" t="s">
        <v>84</v>
      </c>
      <c r="B13" s="10">
        <v>28</v>
      </c>
      <c r="C13" s="33">
        <v>5779</v>
      </c>
      <c r="D13" s="10"/>
      <c r="E13" s="10">
        <v>32</v>
      </c>
      <c r="F13" s="33">
        <v>6761</v>
      </c>
      <c r="G13" s="10"/>
      <c r="H13" s="10">
        <v>32</v>
      </c>
      <c r="I13" s="33">
        <v>7018</v>
      </c>
      <c r="J13" s="10"/>
      <c r="K13" s="10">
        <v>0</v>
      </c>
      <c r="L13" s="10">
        <v>257</v>
      </c>
      <c r="M13" s="10">
        <v>3.8</v>
      </c>
      <c r="O13">
        <f t="shared" si="0"/>
        <v>0</v>
      </c>
      <c r="P13" s="64">
        <f t="shared" si="1"/>
        <v>257</v>
      </c>
      <c r="Q13" s="65">
        <f t="shared" si="2"/>
        <v>3.801212838337524E-2</v>
      </c>
      <c r="R13" s="66"/>
    </row>
    <row r="14" spans="1:18" ht="15" customHeight="1">
      <c r="A14" s="10" t="s">
        <v>83</v>
      </c>
      <c r="B14" s="10">
        <v>18</v>
      </c>
      <c r="C14" s="33">
        <v>3735</v>
      </c>
      <c r="D14" s="10"/>
      <c r="E14" s="10">
        <v>21</v>
      </c>
      <c r="F14" s="33">
        <v>4425</v>
      </c>
      <c r="G14" s="10"/>
      <c r="H14" s="10">
        <v>22</v>
      </c>
      <c r="I14" s="33">
        <v>4880</v>
      </c>
      <c r="J14" s="10"/>
      <c r="K14" s="10">
        <v>1</v>
      </c>
      <c r="L14" s="10">
        <v>455</v>
      </c>
      <c r="M14" s="10">
        <v>10.3</v>
      </c>
      <c r="O14">
        <f t="shared" si="0"/>
        <v>1</v>
      </c>
      <c r="P14" s="64">
        <f t="shared" si="1"/>
        <v>455</v>
      </c>
      <c r="Q14" s="65">
        <f t="shared" si="2"/>
        <v>0.10282485875706214</v>
      </c>
      <c r="R14" s="66"/>
    </row>
    <row r="15" spans="1:18" ht="15" customHeight="1">
      <c r="A15" s="10" t="s">
        <v>15</v>
      </c>
      <c r="B15" s="10">
        <v>18</v>
      </c>
      <c r="C15" s="33">
        <v>3707</v>
      </c>
      <c r="D15" s="10"/>
      <c r="E15" s="10">
        <v>17</v>
      </c>
      <c r="F15" s="33">
        <v>3597</v>
      </c>
      <c r="G15" s="10"/>
      <c r="H15" s="10">
        <v>18</v>
      </c>
      <c r="I15" s="33">
        <v>3937</v>
      </c>
      <c r="J15" s="10"/>
      <c r="K15" s="10">
        <v>1</v>
      </c>
      <c r="L15" s="10">
        <v>340</v>
      </c>
      <c r="M15" s="10">
        <v>9.5</v>
      </c>
      <c r="O15">
        <f t="shared" si="0"/>
        <v>1</v>
      </c>
      <c r="P15" s="64">
        <f t="shared" si="1"/>
        <v>340</v>
      </c>
      <c r="Q15" s="65">
        <f t="shared" si="2"/>
        <v>9.452321378926884E-2</v>
      </c>
      <c r="R15" s="66"/>
    </row>
    <row r="16" spans="1:18" ht="15" customHeight="1">
      <c r="A16" s="10" t="s">
        <v>16</v>
      </c>
      <c r="B16" s="10">
        <v>41</v>
      </c>
      <c r="C16" s="33">
        <v>14183</v>
      </c>
      <c r="D16" s="10"/>
      <c r="E16" s="10">
        <v>44</v>
      </c>
      <c r="F16" s="33">
        <v>13713</v>
      </c>
      <c r="G16" s="10"/>
      <c r="H16" s="10">
        <v>46</v>
      </c>
      <c r="I16" s="33">
        <v>16990</v>
      </c>
      <c r="J16" s="10"/>
      <c r="K16" s="10">
        <v>2</v>
      </c>
      <c r="L16" s="33">
        <v>3277</v>
      </c>
      <c r="M16" s="10">
        <v>23.9</v>
      </c>
      <c r="O16">
        <f t="shared" si="0"/>
        <v>2</v>
      </c>
      <c r="P16" s="64">
        <f t="shared" si="1"/>
        <v>3277</v>
      </c>
      <c r="Q16" s="65">
        <f t="shared" si="2"/>
        <v>0.23897032013417924</v>
      </c>
      <c r="R16" s="66"/>
    </row>
    <row r="17" spans="1:18" ht="15" customHeight="1">
      <c r="A17" s="10" t="s">
        <v>17</v>
      </c>
      <c r="B17" s="10">
        <v>11</v>
      </c>
      <c r="C17" s="33">
        <v>2297</v>
      </c>
      <c r="D17" s="10"/>
      <c r="E17" s="10">
        <v>13</v>
      </c>
      <c r="F17" s="33">
        <v>2735</v>
      </c>
      <c r="G17" s="10"/>
      <c r="H17" s="10">
        <v>15</v>
      </c>
      <c r="I17" s="33">
        <v>3433</v>
      </c>
      <c r="J17" s="10"/>
      <c r="K17" s="10">
        <v>2</v>
      </c>
      <c r="L17" s="10">
        <v>698</v>
      </c>
      <c r="M17" s="10">
        <v>25.5</v>
      </c>
      <c r="O17">
        <f t="shared" si="0"/>
        <v>2</v>
      </c>
      <c r="P17" s="64">
        <f t="shared" si="1"/>
        <v>698</v>
      </c>
      <c r="Q17" s="65">
        <f t="shared" si="2"/>
        <v>0.25521023765996342</v>
      </c>
      <c r="R17" s="66"/>
    </row>
    <row r="18" spans="1:18" ht="15" customHeight="1">
      <c r="A18" s="10" t="s">
        <v>18</v>
      </c>
      <c r="B18" s="10">
        <v>14</v>
      </c>
      <c r="C18" s="33">
        <v>2761</v>
      </c>
      <c r="D18" s="10"/>
      <c r="E18" s="10">
        <v>14</v>
      </c>
      <c r="F18" s="33">
        <v>2956</v>
      </c>
      <c r="G18" s="10"/>
      <c r="H18" s="10">
        <v>14</v>
      </c>
      <c r="I18" s="33">
        <v>3075</v>
      </c>
      <c r="J18" s="10"/>
      <c r="K18" s="10">
        <v>0</v>
      </c>
      <c r="L18" s="10">
        <v>119</v>
      </c>
      <c r="M18" s="10">
        <v>4</v>
      </c>
      <c r="O18">
        <f t="shared" si="0"/>
        <v>0</v>
      </c>
      <c r="P18" s="64">
        <f t="shared" si="1"/>
        <v>119</v>
      </c>
      <c r="Q18" s="65">
        <f t="shared" si="2"/>
        <v>4.0257104194857916E-2</v>
      </c>
      <c r="R18" s="66"/>
    </row>
    <row r="19" spans="1:18" ht="15" customHeight="1">
      <c r="A19" s="10" t="s">
        <v>19</v>
      </c>
      <c r="B19" s="10">
        <v>20</v>
      </c>
      <c r="C19" s="33">
        <v>4063</v>
      </c>
      <c r="D19" s="10"/>
      <c r="E19" s="10">
        <v>19</v>
      </c>
      <c r="F19" s="33">
        <v>4003</v>
      </c>
      <c r="G19" s="10"/>
      <c r="H19" s="10">
        <v>20</v>
      </c>
      <c r="I19" s="33">
        <v>4370</v>
      </c>
      <c r="J19" s="10"/>
      <c r="K19" s="10">
        <v>1</v>
      </c>
      <c r="L19" s="10">
        <v>367</v>
      </c>
      <c r="M19" s="10">
        <v>9.1999999999999993</v>
      </c>
      <c r="O19">
        <f t="shared" si="0"/>
        <v>1</v>
      </c>
      <c r="P19" s="64">
        <f t="shared" si="1"/>
        <v>367</v>
      </c>
      <c r="Q19" s="65">
        <f t="shared" si="2"/>
        <v>9.1681239070696974E-2</v>
      </c>
      <c r="R19" s="66"/>
    </row>
    <row r="20" spans="1:18" ht="15" customHeight="1">
      <c r="A20" s="34" t="s">
        <v>20</v>
      </c>
      <c r="B20" s="34">
        <v>269</v>
      </c>
      <c r="C20" s="37">
        <v>60940</v>
      </c>
      <c r="D20" s="10"/>
      <c r="E20" s="34">
        <v>278</v>
      </c>
      <c r="F20" s="37">
        <v>63237</v>
      </c>
      <c r="G20" s="10"/>
      <c r="H20" s="34">
        <v>290</v>
      </c>
      <c r="I20" s="37">
        <v>70775</v>
      </c>
      <c r="J20" s="10"/>
      <c r="K20" s="34">
        <v>12</v>
      </c>
      <c r="L20" s="37">
        <v>7538</v>
      </c>
      <c r="M20" s="34">
        <v>11.9</v>
      </c>
      <c r="O20">
        <f t="shared" si="0"/>
        <v>12</v>
      </c>
      <c r="P20" s="64">
        <f t="shared" si="1"/>
        <v>7538</v>
      </c>
      <c r="Q20" s="65">
        <f>P20/F20</f>
        <v>0.11920236570362287</v>
      </c>
    </row>
    <row r="21" spans="1:18" ht="15" customHeight="1">
      <c r="A21" s="19"/>
      <c r="B21" s="19"/>
      <c r="C21" s="19"/>
      <c r="D21" s="19"/>
      <c r="E21" s="5"/>
      <c r="F21" s="5"/>
      <c r="G21" s="5"/>
      <c r="H21" s="5"/>
      <c r="I21" s="5"/>
      <c r="J21" s="5"/>
      <c r="K21" s="5"/>
      <c r="L21" s="5"/>
      <c r="M21" s="5"/>
    </row>
    <row r="23" spans="1:18" ht="15" customHeight="1">
      <c r="A23" s="13" t="s">
        <v>2</v>
      </c>
    </row>
    <row r="26" spans="1:18" ht="15" customHeight="1">
      <c r="B26" s="10"/>
      <c r="C26" s="10"/>
      <c r="D26" s="10"/>
      <c r="E26" s="10"/>
      <c r="F26" s="10"/>
      <c r="G26" s="10"/>
      <c r="H26" s="10"/>
      <c r="I26" s="10"/>
      <c r="J26" s="10"/>
      <c r="K26" s="10"/>
      <c r="L26"/>
      <c r="M26"/>
      <c r="N26"/>
      <c r="O26"/>
    </row>
    <row r="27" spans="1:18" ht="15" customHeight="1">
      <c r="A27" s="10"/>
      <c r="B27" s="10"/>
      <c r="C27" s="10"/>
      <c r="D27" s="10"/>
      <c r="E27" s="10"/>
      <c r="F27" s="10"/>
      <c r="G27" s="10"/>
      <c r="H27" s="10"/>
      <c r="I27" s="10"/>
      <c r="J27" s="10"/>
      <c r="K27" s="10"/>
      <c r="L27"/>
      <c r="M27"/>
      <c r="N27"/>
      <c r="O27"/>
    </row>
    <row r="28" spans="1:18" ht="15" customHeight="1">
      <c r="A28" s="10"/>
      <c r="B28" s="10"/>
      <c r="C28" s="10"/>
      <c r="D28" s="10"/>
      <c r="E28" s="10"/>
      <c r="F28" s="10"/>
      <c r="G28" s="10"/>
      <c r="H28" s="10"/>
      <c r="I28" s="10"/>
      <c r="J28" s="10"/>
      <c r="K28" s="10"/>
      <c r="L28"/>
      <c r="M28"/>
      <c r="N28"/>
      <c r="O28"/>
    </row>
    <row r="29" spans="1:18" ht="15" customHeight="1">
      <c r="A29" s="10"/>
      <c r="B29" s="10"/>
      <c r="C29" s="10"/>
      <c r="D29" s="10"/>
      <c r="E29" s="10"/>
      <c r="F29" s="10"/>
      <c r="G29" s="10"/>
      <c r="H29" s="10"/>
      <c r="I29" s="10"/>
      <c r="J29" s="10"/>
      <c r="K29" s="10"/>
      <c r="L29"/>
      <c r="M29"/>
      <c r="N29"/>
      <c r="O29"/>
    </row>
    <row r="30" spans="1:18" ht="15" customHeight="1">
      <c r="A30" s="10"/>
      <c r="B30" s="10"/>
      <c r="C30" s="10"/>
      <c r="D30" s="10"/>
      <c r="E30" s="10"/>
      <c r="F30" s="10"/>
      <c r="G30" s="10"/>
      <c r="H30" s="10"/>
      <c r="I30" s="10"/>
      <c r="J30" s="10"/>
      <c r="K30" s="10"/>
      <c r="L30"/>
      <c r="M30"/>
      <c r="N30"/>
      <c r="O30"/>
    </row>
    <row r="31" spans="1:18" ht="15" customHeight="1">
      <c r="A31" s="10"/>
      <c r="B31" s="10"/>
      <c r="C31" s="10"/>
      <c r="D31" s="10"/>
      <c r="E31" s="10"/>
      <c r="F31" s="10"/>
      <c r="G31" s="10"/>
      <c r="H31" s="10"/>
      <c r="I31" s="10"/>
      <c r="J31" s="10"/>
      <c r="K31" s="10"/>
      <c r="L31"/>
      <c r="M31"/>
      <c r="N31"/>
      <c r="O31"/>
    </row>
    <row r="32" spans="1:18" ht="15" customHeight="1">
      <c r="A32" s="10"/>
      <c r="B32" s="10"/>
      <c r="C32" s="10"/>
      <c r="D32" s="10"/>
      <c r="E32" s="10"/>
      <c r="F32" s="10"/>
      <c r="G32" s="10"/>
      <c r="H32" s="10"/>
      <c r="I32" s="10"/>
      <c r="J32" s="10"/>
      <c r="K32" s="10"/>
      <c r="L32" s="29"/>
      <c r="M32"/>
      <c r="N32"/>
      <c r="O32"/>
    </row>
    <row r="33" spans="1:15" ht="15" customHeight="1">
      <c r="A33"/>
      <c r="B33"/>
      <c r="C33"/>
      <c r="D33"/>
      <c r="E33"/>
      <c r="F33"/>
      <c r="G33"/>
      <c r="H33"/>
      <c r="I33"/>
      <c r="J33"/>
      <c r="K33" s="30"/>
      <c r="L33" s="29"/>
      <c r="M33"/>
      <c r="N33"/>
      <c r="O33"/>
    </row>
    <row r="34" spans="1:15" ht="15" customHeight="1">
      <c r="A34"/>
      <c r="B34"/>
      <c r="C34"/>
      <c r="D34"/>
      <c r="E34"/>
      <c r="F34"/>
      <c r="G34"/>
      <c r="H34"/>
      <c r="I34"/>
      <c r="J34"/>
      <c r="K34"/>
      <c r="L34" s="29"/>
      <c r="M34"/>
      <c r="N34"/>
      <c r="O34"/>
    </row>
    <row r="35" spans="1:15" ht="15" customHeight="1">
      <c r="A35"/>
      <c r="B35"/>
      <c r="C35"/>
      <c r="D35"/>
      <c r="E35"/>
      <c r="F35"/>
      <c r="G35"/>
      <c r="H35"/>
      <c r="I35"/>
      <c r="J35"/>
      <c r="K35"/>
      <c r="L35" s="29"/>
      <c r="M35"/>
      <c r="N35"/>
      <c r="O35"/>
    </row>
    <row r="36" spans="1:15" ht="15" customHeight="1">
      <c r="A36"/>
      <c r="B36"/>
      <c r="C36"/>
      <c r="D36"/>
      <c r="E36"/>
      <c r="F36"/>
      <c r="G36"/>
      <c r="H36"/>
      <c r="I36"/>
      <c r="J36"/>
      <c r="K36"/>
      <c r="L36" s="29"/>
      <c r="M36"/>
      <c r="N36"/>
      <c r="O36"/>
    </row>
    <row r="37" spans="1:15" ht="15" customHeight="1">
      <c r="A37"/>
      <c r="B37"/>
      <c r="C37"/>
      <c r="D37"/>
      <c r="E37"/>
      <c r="F37"/>
      <c r="G37"/>
      <c r="H37"/>
      <c r="I37"/>
      <c r="J37"/>
      <c r="K37"/>
      <c r="L37" s="29"/>
      <c r="M37"/>
      <c r="N37"/>
      <c r="O37"/>
    </row>
  </sheetData>
  <mergeCells count="5">
    <mergeCell ref="A5:M5"/>
    <mergeCell ref="B8:C8"/>
    <mergeCell ref="E8:F8"/>
    <mergeCell ref="H8:I8"/>
    <mergeCell ref="K8:M8"/>
  </mergeCells>
  <hyperlinks>
    <hyperlink ref="A23" location="Contents!A1" display="Back to Table of Contents" xr:uid="{00000000-0004-0000-0300-000001000000}"/>
    <hyperlink ref="A2" r:id="rId1" display="www.cbo.gov/publication/57700" xr:uid="{4C256CF8-9F5A-6245-ACBB-D60A00DF2F6F}"/>
  </hyperlinks>
  <pageMargins left="0.5" right="0.5" top="0.5" bottom="0.5" header="0" footer="0"/>
  <pageSetup scale="68"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31"/>
  <sheetViews>
    <sheetView zoomScaleNormal="100" workbookViewId="0"/>
  </sheetViews>
  <sheetFormatPr baseColWidth="10" defaultColWidth="12.6640625" defaultRowHeight="15" customHeight="1"/>
  <cols>
    <col min="1" max="1" width="21.1640625" style="3" customWidth="1"/>
    <col min="2" max="2" width="56.33203125" style="3" customWidth="1"/>
    <col min="3" max="3" width="19.5" style="3" customWidth="1"/>
    <col min="4" max="4" width="18.6640625" style="3" customWidth="1"/>
    <col min="5" max="5" width="20.5" style="3" customWidth="1"/>
    <col min="6" max="6" width="2.6640625" style="3" customWidth="1"/>
    <col min="7" max="9" width="12.6640625" style="3"/>
    <col min="10" max="10" width="12.6640625" style="3" hidden="1" customWidth="1"/>
    <col min="11" max="11" width="13.6640625" style="3" hidden="1" customWidth="1"/>
    <col min="12" max="12" width="0.33203125" style="3" hidden="1" customWidth="1"/>
    <col min="13" max="14" width="0" style="3" hidden="1" customWidth="1"/>
    <col min="15" max="16384" width="12.6640625" style="3"/>
  </cols>
  <sheetData>
    <row r="1" spans="1:14" ht="15" customHeight="1">
      <c r="A1" s="2" t="s">
        <v>115</v>
      </c>
    </row>
    <row r="2" spans="1:14" s="10" customFormat="1" ht="15" customHeight="1">
      <c r="A2" s="16" t="s">
        <v>160</v>
      </c>
    </row>
    <row r="5" spans="1:14" ht="30" customHeight="1">
      <c r="A5" s="84" t="s">
        <v>85</v>
      </c>
      <c r="B5" s="84"/>
      <c r="C5" s="84"/>
      <c r="D5" s="84"/>
      <c r="E5" s="84"/>
      <c r="F5" s="84"/>
      <c r="G5" s="84"/>
      <c r="H5" s="84"/>
    </row>
    <row r="6" spans="1:14" ht="15" customHeight="1">
      <c r="A6" s="19" t="s">
        <v>7</v>
      </c>
      <c r="B6" s="15"/>
      <c r="C6" s="15"/>
      <c r="D6" s="15"/>
      <c r="E6" s="22"/>
      <c r="F6" s="22"/>
      <c r="G6" s="22"/>
      <c r="H6" s="22"/>
    </row>
    <row r="7" spans="1:14" ht="15" customHeight="1">
      <c r="A7" s="20"/>
      <c r="B7" s="25"/>
      <c r="C7" s="25"/>
      <c r="D7" s="25"/>
      <c r="E7" s="18"/>
      <c r="F7" s="18"/>
      <c r="G7" s="18"/>
      <c r="H7" s="18"/>
    </row>
    <row r="8" spans="1:14" ht="36" customHeight="1">
      <c r="A8" s="10"/>
      <c r="B8" s="10"/>
      <c r="C8" s="87" t="s">
        <v>116</v>
      </c>
      <c r="D8" s="87" t="s">
        <v>124</v>
      </c>
      <c r="E8" s="87" t="s">
        <v>118</v>
      </c>
      <c r="F8" s="88"/>
      <c r="G8" s="87" t="s">
        <v>125</v>
      </c>
      <c r="H8" s="87"/>
    </row>
    <row r="9" spans="1:14" ht="15" customHeight="1">
      <c r="A9" s="21"/>
      <c r="B9" s="21"/>
      <c r="C9" s="87"/>
      <c r="D9" s="87"/>
      <c r="E9" s="87"/>
      <c r="F9" s="88"/>
      <c r="G9" s="86"/>
      <c r="H9" s="86"/>
    </row>
    <row r="10" spans="1:14" ht="15" customHeight="1">
      <c r="A10" s="45" t="s">
        <v>21</v>
      </c>
      <c r="B10" s="45" t="s">
        <v>22</v>
      </c>
      <c r="C10" s="86"/>
      <c r="D10" s="86"/>
      <c r="E10" s="86"/>
      <c r="F10" s="46"/>
      <c r="G10" s="62" t="s">
        <v>11</v>
      </c>
      <c r="H10" s="62" t="s">
        <v>12</v>
      </c>
      <c r="J10" s="3" t="s">
        <v>127</v>
      </c>
      <c r="K10" s="3" t="s">
        <v>128</v>
      </c>
    </row>
    <row r="11" spans="1:14" ht="15" customHeight="1">
      <c r="A11" s="32">
        <v>11.1</v>
      </c>
      <c r="B11" s="10" t="s">
        <v>23</v>
      </c>
      <c r="C11" s="33">
        <v>36737</v>
      </c>
      <c r="D11" s="33">
        <v>38960</v>
      </c>
      <c r="E11" s="33">
        <v>42133</v>
      </c>
      <c r="F11" s="10"/>
      <c r="G11" s="33">
        <v>3173</v>
      </c>
      <c r="H11" s="10">
        <v>8.1</v>
      </c>
      <c r="J11" s="64">
        <f>E11-D11</f>
        <v>3173</v>
      </c>
      <c r="K11" s="67">
        <f>J11/D11</f>
        <v>8.1442505133470219E-2</v>
      </c>
      <c r="L11" s="66"/>
      <c r="M11"/>
      <c r="N11"/>
    </row>
    <row r="12" spans="1:14" ht="15" customHeight="1">
      <c r="A12" s="32">
        <v>11.3</v>
      </c>
      <c r="B12" s="10" t="s">
        <v>24</v>
      </c>
      <c r="C12" s="33">
        <v>1601</v>
      </c>
      <c r="D12" s="33">
        <v>1889</v>
      </c>
      <c r="E12" s="33">
        <v>2032</v>
      </c>
      <c r="F12" s="10"/>
      <c r="G12" s="10">
        <v>143</v>
      </c>
      <c r="H12" s="10">
        <v>7.6</v>
      </c>
      <c r="J12" s="64">
        <f t="shared" ref="J12:J23" si="0">E12-D12</f>
        <v>143</v>
      </c>
      <c r="K12" s="67">
        <f t="shared" ref="K12:K24" si="1">J12/D12</f>
        <v>7.5701429327686601E-2</v>
      </c>
    </row>
    <row r="13" spans="1:14" ht="15" customHeight="1">
      <c r="A13" s="32">
        <v>11.5</v>
      </c>
      <c r="B13" s="10" t="s">
        <v>25</v>
      </c>
      <c r="C13" s="10">
        <v>849</v>
      </c>
      <c r="D13" s="10">
        <v>925</v>
      </c>
      <c r="E13" s="10">
        <v>975</v>
      </c>
      <c r="F13" s="10"/>
      <c r="G13" s="10">
        <v>50</v>
      </c>
      <c r="H13" s="10">
        <v>5.4</v>
      </c>
      <c r="J13" s="64">
        <f t="shared" si="0"/>
        <v>50</v>
      </c>
      <c r="K13" s="67">
        <f t="shared" si="1"/>
        <v>5.4054054054054057E-2</v>
      </c>
    </row>
    <row r="14" spans="1:14" ht="15" customHeight="1">
      <c r="A14" s="32">
        <v>11.5</v>
      </c>
      <c r="B14" s="10" t="s">
        <v>26</v>
      </c>
      <c r="C14" s="10">
        <v>32</v>
      </c>
      <c r="D14" s="10">
        <v>30</v>
      </c>
      <c r="E14" s="10">
        <v>30</v>
      </c>
      <c r="F14" s="10"/>
      <c r="G14" s="10">
        <v>0</v>
      </c>
      <c r="H14" s="10">
        <v>0</v>
      </c>
      <c r="J14" s="64">
        <f t="shared" si="0"/>
        <v>0</v>
      </c>
      <c r="K14" s="67">
        <f t="shared" si="1"/>
        <v>0</v>
      </c>
    </row>
    <row r="15" spans="1:14" ht="15" customHeight="1">
      <c r="A15" s="32">
        <v>12.1</v>
      </c>
      <c r="B15" s="10" t="s">
        <v>27</v>
      </c>
      <c r="C15" s="35">
        <v>15316</v>
      </c>
      <c r="D15" s="35">
        <v>16531</v>
      </c>
      <c r="E15" s="35">
        <v>17933</v>
      </c>
      <c r="F15" s="36"/>
      <c r="G15" s="35">
        <v>1402</v>
      </c>
      <c r="H15" s="36">
        <v>8.5</v>
      </c>
      <c r="J15" s="64">
        <f>E15-D15</f>
        <v>1402</v>
      </c>
      <c r="K15" s="67">
        <f t="shared" si="1"/>
        <v>8.4810356300284315E-2</v>
      </c>
    </row>
    <row r="16" spans="1:14" ht="15" customHeight="1">
      <c r="A16" s="32"/>
      <c r="B16" s="47" t="s">
        <v>28</v>
      </c>
      <c r="C16" s="33">
        <v>54535</v>
      </c>
      <c r="D16" s="33">
        <v>58335</v>
      </c>
      <c r="E16" s="33">
        <v>63103</v>
      </c>
      <c r="F16" s="10"/>
      <c r="G16" s="33">
        <v>4768</v>
      </c>
      <c r="H16" s="10">
        <v>8.1999999999999993</v>
      </c>
      <c r="J16" s="64">
        <f t="shared" si="0"/>
        <v>4768</v>
      </c>
      <c r="K16" s="67">
        <f t="shared" si="1"/>
        <v>8.1734807576926374E-2</v>
      </c>
    </row>
    <row r="17" spans="1:12" ht="30" customHeight="1">
      <c r="A17" s="32">
        <v>21</v>
      </c>
      <c r="B17" s="10" t="s">
        <v>29</v>
      </c>
      <c r="C17" s="10">
        <v>88</v>
      </c>
      <c r="D17" s="10">
        <v>150</v>
      </c>
      <c r="E17" s="10">
        <v>200</v>
      </c>
      <c r="F17" s="10"/>
      <c r="G17" s="10">
        <v>50</v>
      </c>
      <c r="H17" s="10">
        <v>33.299999999999997</v>
      </c>
      <c r="J17" s="64">
        <f t="shared" si="0"/>
        <v>50</v>
      </c>
      <c r="K17" s="67">
        <f t="shared" si="1"/>
        <v>0.33333333333333331</v>
      </c>
    </row>
    <row r="18" spans="1:12" ht="15" customHeight="1">
      <c r="A18" s="32">
        <v>23.3</v>
      </c>
      <c r="B18" s="10" t="s">
        <v>86</v>
      </c>
      <c r="C18" s="10">
        <v>465</v>
      </c>
      <c r="D18" s="10">
        <v>435</v>
      </c>
      <c r="E18" s="10">
        <v>610</v>
      </c>
      <c r="F18" s="10"/>
      <c r="G18" s="10">
        <v>175</v>
      </c>
      <c r="H18" s="10">
        <v>40.200000000000003</v>
      </c>
      <c r="J18" s="64">
        <f t="shared" si="0"/>
        <v>175</v>
      </c>
      <c r="K18" s="67">
        <f t="shared" si="1"/>
        <v>0.40229885057471265</v>
      </c>
    </row>
    <row r="19" spans="1:12" ht="15" customHeight="1">
      <c r="A19" s="32">
        <v>24</v>
      </c>
      <c r="B19" s="10" t="s">
        <v>30</v>
      </c>
      <c r="C19" s="10">
        <v>13</v>
      </c>
      <c r="D19" s="10">
        <v>39</v>
      </c>
      <c r="E19" s="10">
        <v>40</v>
      </c>
      <c r="F19" s="10"/>
      <c r="G19" s="10">
        <v>1</v>
      </c>
      <c r="H19" s="10">
        <v>2.6</v>
      </c>
      <c r="J19" s="64">
        <f t="shared" si="0"/>
        <v>1</v>
      </c>
      <c r="K19" s="67">
        <f t="shared" si="1"/>
        <v>2.564102564102564E-2</v>
      </c>
    </row>
    <row r="20" spans="1:12" ht="15" customHeight="1">
      <c r="A20" s="32">
        <v>25</v>
      </c>
      <c r="B20" s="10" t="s">
        <v>31</v>
      </c>
      <c r="C20" s="33">
        <v>4492</v>
      </c>
      <c r="D20" s="33">
        <v>3809</v>
      </c>
      <c r="E20" s="33">
        <v>5590</v>
      </c>
      <c r="F20" s="10"/>
      <c r="G20" s="33">
        <v>1781</v>
      </c>
      <c r="H20" s="10">
        <v>46.8</v>
      </c>
      <c r="J20" s="64">
        <f t="shared" si="0"/>
        <v>1781</v>
      </c>
      <c r="K20" s="67">
        <f t="shared" si="1"/>
        <v>0.46757679180887374</v>
      </c>
    </row>
    <row r="21" spans="1:12" ht="15" customHeight="1">
      <c r="A21" s="32">
        <v>26</v>
      </c>
      <c r="B21" s="10" t="s">
        <v>32</v>
      </c>
      <c r="C21" s="10">
        <v>422</v>
      </c>
      <c r="D21" s="10">
        <v>418</v>
      </c>
      <c r="E21" s="10">
        <v>468</v>
      </c>
      <c r="F21" s="10"/>
      <c r="G21" s="10">
        <v>50</v>
      </c>
      <c r="H21" s="10">
        <v>12</v>
      </c>
      <c r="J21" s="64">
        <f t="shared" si="0"/>
        <v>50</v>
      </c>
      <c r="K21" s="67">
        <f t="shared" si="1"/>
        <v>0.11961722488038277</v>
      </c>
    </row>
    <row r="22" spans="1:12" ht="15" customHeight="1">
      <c r="A22" s="32">
        <v>31</v>
      </c>
      <c r="B22" s="10" t="s">
        <v>33</v>
      </c>
      <c r="C22" s="36">
        <v>926</v>
      </c>
      <c r="D22" s="36">
        <v>51</v>
      </c>
      <c r="E22" s="36">
        <v>764</v>
      </c>
      <c r="F22" s="36"/>
      <c r="G22" s="36">
        <v>713</v>
      </c>
      <c r="H22" s="74">
        <v>1398</v>
      </c>
      <c r="J22" s="64">
        <f t="shared" si="0"/>
        <v>713</v>
      </c>
      <c r="K22" s="67">
        <f t="shared" si="1"/>
        <v>13.980392156862745</v>
      </c>
      <c r="L22" s="69"/>
    </row>
    <row r="23" spans="1:12" ht="15" customHeight="1">
      <c r="A23" s="10"/>
      <c r="B23" s="10" t="s">
        <v>34</v>
      </c>
      <c r="C23" s="35">
        <v>6405</v>
      </c>
      <c r="D23" s="35">
        <v>4902</v>
      </c>
      <c r="E23" s="35">
        <v>7672</v>
      </c>
      <c r="F23" s="36"/>
      <c r="G23" s="35">
        <v>2770</v>
      </c>
      <c r="H23" s="10">
        <v>56.5</v>
      </c>
      <c r="J23" s="64">
        <f t="shared" si="0"/>
        <v>2770</v>
      </c>
      <c r="K23" s="67">
        <f t="shared" si="1"/>
        <v>0.56507547939616487</v>
      </c>
    </row>
    <row r="24" spans="1:12" ht="15" customHeight="1">
      <c r="A24" s="10"/>
      <c r="B24" s="48" t="s">
        <v>20</v>
      </c>
      <c r="C24" s="37">
        <v>60940</v>
      </c>
      <c r="D24" s="37">
        <v>63237</v>
      </c>
      <c r="E24" s="37">
        <v>70775</v>
      </c>
      <c r="F24" s="10"/>
      <c r="G24" s="37">
        <v>7538</v>
      </c>
      <c r="H24" s="34">
        <v>11.9</v>
      </c>
      <c r="J24" s="68">
        <f>E24-D24</f>
        <v>7538</v>
      </c>
      <c r="K24" s="67">
        <f t="shared" si="1"/>
        <v>0.11920236570362287</v>
      </c>
    </row>
    <row r="25" spans="1:12" ht="15" customHeight="1">
      <c r="A25" s="19"/>
      <c r="B25" s="19"/>
      <c r="C25" s="19"/>
      <c r="D25" s="19"/>
      <c r="E25" s="5"/>
      <c r="F25" s="5"/>
      <c r="G25" s="5"/>
      <c r="H25" s="5"/>
    </row>
    <row r="27" spans="1:12" ht="15" customHeight="1">
      <c r="A27" s="13" t="s">
        <v>2</v>
      </c>
    </row>
    <row r="30" spans="1:12" ht="15" customHeight="1">
      <c r="A30" s="10"/>
      <c r="B30"/>
      <c r="C30"/>
      <c r="D30"/>
      <c r="E30"/>
      <c r="F30"/>
      <c r="G30"/>
      <c r="H30"/>
    </row>
    <row r="31" spans="1:12" ht="15" customHeight="1">
      <c r="A31"/>
      <c r="B31"/>
      <c r="C31"/>
      <c r="D31"/>
      <c r="E31"/>
      <c r="F31"/>
      <c r="G31"/>
      <c r="H31"/>
    </row>
  </sheetData>
  <mergeCells count="6">
    <mergeCell ref="A5:H5"/>
    <mergeCell ref="C8:C10"/>
    <mergeCell ref="D8:D10"/>
    <mergeCell ref="E8:E10"/>
    <mergeCell ref="F8:F9"/>
    <mergeCell ref="G8:H9"/>
  </mergeCells>
  <hyperlinks>
    <hyperlink ref="A27" location="Contents!A1" display="Back to Table of Contents" xr:uid="{00000000-0004-0000-0400-000001000000}"/>
    <hyperlink ref="A2" r:id="rId1" display="www.cbo.gov/publication/57700" xr:uid="{EE144F61-0971-0A4A-8275-BCC7ADDC1931}"/>
  </hyperlinks>
  <pageMargins left="0.5" right="0.5" top="0.5" bottom="0.5" header="0" footer="0"/>
  <pageSetup scale="77"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autoPageBreaks="0" fitToPage="1"/>
  </sheetPr>
  <dimension ref="A1:J45"/>
  <sheetViews>
    <sheetView zoomScaleNormal="100" workbookViewId="0">
      <selection activeCell="A5" sqref="A5:C5"/>
    </sheetView>
  </sheetViews>
  <sheetFormatPr baseColWidth="10" defaultColWidth="12.6640625" defaultRowHeight="15" customHeight="1"/>
  <cols>
    <col min="1" max="1" width="65.1640625" style="1" customWidth="1"/>
    <col min="2" max="2" width="12.6640625" style="1"/>
    <col min="3" max="3" width="30.6640625" style="1" customWidth="1"/>
    <col min="4" max="6" width="12.6640625" style="1" customWidth="1"/>
    <col min="7" max="10" width="0" style="1" hidden="1" customWidth="1"/>
    <col min="11" max="16384" width="12.6640625" style="1"/>
  </cols>
  <sheetData>
    <row r="1" spans="1:3" s="3" customFormat="1" ht="15" customHeight="1">
      <c r="A1" t="s">
        <v>115</v>
      </c>
      <c r="B1"/>
      <c r="C1"/>
    </row>
    <row r="2" spans="1:3" s="10" customFormat="1" ht="15" customHeight="1">
      <c r="A2" t="s">
        <v>160</v>
      </c>
      <c r="B2"/>
      <c r="C2"/>
    </row>
    <row r="3" spans="1:3" ht="15" customHeight="1">
      <c r="A3"/>
      <c r="B3"/>
      <c r="C3"/>
    </row>
    <row r="4" spans="1:3" ht="15" customHeight="1">
      <c r="A4"/>
      <c r="B4"/>
      <c r="C4"/>
    </row>
    <row r="5" spans="1:3" s="4" customFormat="1" ht="30" customHeight="1">
      <c r="A5" s="89" t="s">
        <v>221</v>
      </c>
      <c r="B5" s="88"/>
      <c r="C5" s="88"/>
    </row>
    <row r="6" spans="1:3" s="3" customFormat="1" ht="15" customHeight="1">
      <c r="A6"/>
      <c r="B6"/>
      <c r="C6"/>
    </row>
    <row r="7" spans="1:3" s="3" customFormat="1" ht="15" customHeight="1">
      <c r="A7"/>
      <c r="B7"/>
      <c r="C7"/>
    </row>
    <row r="8" spans="1:3" s="3" customFormat="1" ht="31.5" customHeight="1">
      <c r="A8"/>
      <c r="B8" t="s">
        <v>10</v>
      </c>
      <c r="C8" t="s">
        <v>35</v>
      </c>
    </row>
    <row r="9" spans="1:3" s="3" customFormat="1" ht="15" customHeight="1">
      <c r="A9"/>
      <c r="B9"/>
      <c r="C9"/>
    </row>
    <row r="10" spans="1:3" s="3" customFormat="1" ht="15" customHeight="1">
      <c r="A10" t="s">
        <v>133</v>
      </c>
      <c r="B10">
        <v>278</v>
      </c>
      <c r="C10">
        <v>63237</v>
      </c>
    </row>
    <row r="11" spans="1:3" s="3" customFormat="1" ht="31.25" customHeight="1">
      <c r="A11" t="s">
        <v>36</v>
      </c>
      <c r="B11"/>
      <c r="C11"/>
    </row>
    <row r="12" spans="1:3" s="3" customFormat="1" ht="15" customHeight="1">
      <c r="A12" t="s">
        <v>134</v>
      </c>
      <c r="B12"/>
      <c r="C12">
        <v>650</v>
      </c>
    </row>
    <row r="13" spans="1:3" s="3" customFormat="1" ht="15" customHeight="1">
      <c r="A13" t="s">
        <v>162</v>
      </c>
      <c r="B13">
        <v>5</v>
      </c>
      <c r="C13">
        <v>585</v>
      </c>
    </row>
    <row r="14" spans="1:3" s="3" customFormat="1" ht="15" customHeight="1">
      <c r="A14" t="s">
        <v>88</v>
      </c>
      <c r="B14"/>
      <c r="C14">
        <v>583</v>
      </c>
    </row>
    <row r="15" spans="1:3" s="3" customFormat="1" ht="15" customHeight="1">
      <c r="A15" t="s">
        <v>135</v>
      </c>
      <c r="B15"/>
      <c r="C15">
        <v>567</v>
      </c>
    </row>
    <row r="16" spans="1:3" s="3" customFormat="1" ht="15" customHeight="1">
      <c r="A16" t="s">
        <v>163</v>
      </c>
      <c r="B16">
        <v>5</v>
      </c>
      <c r="C16">
        <v>540</v>
      </c>
    </row>
    <row r="17" spans="1:10" s="3" customFormat="1" ht="15" customHeight="1">
      <c r="A17" t="s">
        <v>136</v>
      </c>
      <c r="B17"/>
      <c r="C17">
        <v>163</v>
      </c>
    </row>
    <row r="18" spans="1:10" s="3" customFormat="1" ht="15" customHeight="1">
      <c r="A18" t="s">
        <v>37</v>
      </c>
      <c r="B18"/>
      <c r="C18">
        <v>143</v>
      </c>
    </row>
    <row r="19" spans="1:10" s="3" customFormat="1" ht="15" customHeight="1">
      <c r="A19" t="s">
        <v>164</v>
      </c>
      <c r="B19">
        <v>2</v>
      </c>
      <c r="C19">
        <v>85</v>
      </c>
    </row>
    <row r="20" spans="1:10" s="3" customFormat="1" ht="15" customHeight="1">
      <c r="A20" t="s">
        <v>165</v>
      </c>
      <c r="B20"/>
      <c r="C20">
        <v>50</v>
      </c>
    </row>
    <row r="21" spans="1:10" s="3" customFormat="1" ht="15" customHeight="1">
      <c r="A21" t="s">
        <v>166</v>
      </c>
      <c r="B21"/>
      <c r="C21">
        <v>993</v>
      </c>
    </row>
    <row r="22" spans="1:10" s="3" customFormat="1" ht="15" customHeight="1">
      <c r="A22" t="s">
        <v>167</v>
      </c>
      <c r="B22"/>
      <c r="C22">
        <v>175</v>
      </c>
    </row>
    <row r="23" spans="1:10" s="3" customFormat="1" ht="15" customHeight="1">
      <c r="A23" t="s">
        <v>38</v>
      </c>
      <c r="B23"/>
      <c r="C23">
        <v>162</v>
      </c>
    </row>
    <row r="24" spans="1:10" s="3" customFormat="1" ht="15" customHeight="1">
      <c r="A24" t="s">
        <v>137</v>
      </c>
      <c r="B24"/>
      <c r="C24">
        <v>65</v>
      </c>
    </row>
    <row r="25" spans="1:10" s="3" customFormat="1" ht="15" customHeight="1">
      <c r="A25" t="s">
        <v>168</v>
      </c>
      <c r="B25"/>
      <c r="C25">
        <v>7</v>
      </c>
    </row>
    <row r="26" spans="1:10" s="3" customFormat="1" ht="15" customHeight="1">
      <c r="A26" t="s">
        <v>39</v>
      </c>
      <c r="B26">
        <v>12</v>
      </c>
      <c r="C26">
        <v>4768</v>
      </c>
    </row>
    <row r="27" spans="1:10" s="3" customFormat="1" ht="32" customHeight="1">
      <c r="A27" t="s">
        <v>40</v>
      </c>
      <c r="B27"/>
      <c r="C27"/>
    </row>
    <row r="28" spans="1:10" s="3" customFormat="1" ht="15" customHeight="1">
      <c r="A28" t="s">
        <v>41</v>
      </c>
      <c r="B28"/>
      <c r="C28">
        <v>299</v>
      </c>
    </row>
    <row r="29" spans="1:10" s="3" customFormat="1" ht="15" customHeight="1">
      <c r="A29" t="s">
        <v>42</v>
      </c>
      <c r="B29"/>
      <c r="C29">
        <v>299</v>
      </c>
    </row>
    <row r="30" spans="1:10" s="3" customFormat="1" ht="29" customHeight="1">
      <c r="A30" t="s">
        <v>43</v>
      </c>
      <c r="B30"/>
      <c r="C30"/>
    </row>
    <row r="31" spans="1:10" s="3" customFormat="1" ht="15" customHeight="1">
      <c r="A31" t="s">
        <v>169</v>
      </c>
      <c r="B31"/>
      <c r="C31">
        <v>1581</v>
      </c>
      <c r="G31" s="3">
        <v>1781</v>
      </c>
      <c r="I31" s="3">
        <f>G31/H33</f>
        <v>0.667291120269764</v>
      </c>
      <c r="J31" s="3">
        <f>I31*C28</f>
        <v>199.52004496065945</v>
      </c>
    </row>
    <row r="32" spans="1:10" s="3" customFormat="1" ht="15" customHeight="1">
      <c r="A32" t="s">
        <v>142</v>
      </c>
      <c r="B32"/>
      <c r="C32">
        <v>633</v>
      </c>
      <c r="G32" s="3">
        <v>713</v>
      </c>
      <c r="I32" s="3">
        <f>SUM(I33:I36)</f>
        <v>0.33270887973023605</v>
      </c>
      <c r="J32" s="3">
        <f>SUM(J33:J36)</f>
        <v>99.479955039340567</v>
      </c>
    </row>
    <row r="33" spans="1:10" s="3" customFormat="1" ht="15" customHeight="1">
      <c r="A33" t="s">
        <v>170</v>
      </c>
      <c r="B33"/>
      <c r="C33">
        <v>156</v>
      </c>
      <c r="G33" s="3">
        <v>175</v>
      </c>
      <c r="H33" s="3">
        <f>G33+G31+G32</f>
        <v>2669</v>
      </c>
      <c r="I33" s="3">
        <f>G33/H33</f>
        <v>6.5567628325215441E-2</v>
      </c>
      <c r="J33" s="3">
        <f>C28*I33</f>
        <v>19.604720869239415</v>
      </c>
    </row>
    <row r="34" spans="1:10" s="3" customFormat="1" ht="15" customHeight="1">
      <c r="A34" t="s">
        <v>171</v>
      </c>
      <c r="B34"/>
      <c r="C34">
        <v>50</v>
      </c>
      <c r="G34" s="3">
        <v>50</v>
      </c>
    </row>
    <row r="35" spans="1:10" s="3" customFormat="1" ht="15" customHeight="1">
      <c r="A35" t="s">
        <v>143</v>
      </c>
      <c r="B35"/>
      <c r="C35">
        <v>50</v>
      </c>
      <c r="G35" s="3">
        <v>50</v>
      </c>
    </row>
    <row r="36" spans="1:10" s="3" customFormat="1" ht="15" customHeight="1">
      <c r="A36" t="s">
        <v>89</v>
      </c>
      <c r="B36"/>
      <c r="C36">
        <v>1</v>
      </c>
      <c r="G36" s="3">
        <v>1</v>
      </c>
      <c r="I36" s="3">
        <f>G32/H33</f>
        <v>0.2671412514050206</v>
      </c>
      <c r="J36" s="3">
        <f>I36*C28</f>
        <v>79.875234170101152</v>
      </c>
    </row>
    <row r="37" spans="1:10" s="3" customFormat="1" ht="15" customHeight="1">
      <c r="A37" t="s">
        <v>44</v>
      </c>
      <c r="B37"/>
      <c r="C37">
        <v>2471</v>
      </c>
      <c r="G37" s="42">
        <f>SUM(G34:G36)</f>
        <v>101</v>
      </c>
    </row>
    <row r="38" spans="1:10" s="3" customFormat="1" ht="31.25" customHeight="1">
      <c r="A38" t="s">
        <v>45</v>
      </c>
      <c r="B38">
        <v>12</v>
      </c>
      <c r="C38">
        <v>7538</v>
      </c>
    </row>
    <row r="39" spans="1:10" s="3" customFormat="1" ht="15" customHeight="1">
      <c r="A39" t="s">
        <v>150</v>
      </c>
      <c r="B39">
        <v>290</v>
      </c>
      <c r="C39">
        <v>70775</v>
      </c>
    </row>
    <row r="40" spans="1:10" s="3" customFormat="1" ht="15" customHeight="1">
      <c r="A40"/>
      <c r="B40"/>
      <c r="C40"/>
    </row>
    <row r="41" spans="1:10" s="3" customFormat="1" ht="15" customHeight="1">
      <c r="A41"/>
      <c r="B41"/>
      <c r="C41"/>
    </row>
    <row r="42" spans="1:10" s="3" customFormat="1" ht="15" customHeight="1">
      <c r="A42" t="s">
        <v>2</v>
      </c>
      <c r="B42"/>
      <c r="C42"/>
    </row>
    <row r="43" spans="1:10" ht="15" customHeight="1">
      <c r="A43"/>
      <c r="B43"/>
      <c r="C43"/>
    </row>
    <row r="44" spans="1:10" ht="15" customHeight="1">
      <c r="A44"/>
      <c r="B44"/>
      <c r="C44"/>
    </row>
    <row r="45" spans="1:10" ht="15" customHeight="1">
      <c r="A45"/>
      <c r="B45"/>
      <c r="C45"/>
    </row>
  </sheetData>
  <mergeCells count="1">
    <mergeCell ref="A5:C5"/>
  </mergeCells>
  <hyperlinks>
    <hyperlink ref="A42" location="Contents!A1" display="Back to Table of Contents" xr:uid="{00000000-0004-0000-0500-000001000000}"/>
    <hyperlink ref="A2" r:id="rId1" display="www.cbo.gov/publication/57700" xr:uid="{6935823E-C63D-BA46-AE47-99FEBF41E284}"/>
  </hyperlinks>
  <pageMargins left="0.75" right="0.75" top="1" bottom="1" header="0.5" footer="0.5"/>
  <pageSetup scale="82"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807"/>
  <sheetViews>
    <sheetView zoomScaleNormal="100" workbookViewId="0"/>
  </sheetViews>
  <sheetFormatPr baseColWidth="10" defaultColWidth="12.6640625" defaultRowHeight="14"/>
  <cols>
    <col min="1" max="1" width="54.5" style="9" customWidth="1"/>
    <col min="2" max="2" width="15.33203125" style="9" customWidth="1"/>
    <col min="3" max="3" width="12.6640625" style="9"/>
    <col min="4" max="6" width="12.33203125" style="9" customWidth="1"/>
    <col min="7" max="7" width="12.6640625" style="9"/>
    <col min="8" max="8" width="0" style="9" hidden="1" customWidth="1"/>
    <col min="9" max="16384" width="12.6640625" style="9"/>
  </cols>
  <sheetData>
    <row r="1" spans="1:8" s="3" customFormat="1" ht="15" customHeight="1">
      <c r="A1" s="2" t="s">
        <v>115</v>
      </c>
    </row>
    <row r="2" spans="1:8" s="10" customFormat="1" ht="15" customHeight="1">
      <c r="A2" s="16" t="s">
        <v>160</v>
      </c>
    </row>
    <row r="3" spans="1:8" ht="15" customHeight="1"/>
    <row r="4" spans="1:8" ht="15" customHeight="1"/>
    <row r="5" spans="1:8" ht="30" customHeight="1">
      <c r="A5" s="90" t="s">
        <v>154</v>
      </c>
      <c r="B5" s="90"/>
      <c r="C5" s="90"/>
      <c r="D5" s="90"/>
      <c r="E5" s="90"/>
      <c r="F5" s="90"/>
    </row>
    <row r="6" spans="1:8" s="3" customFormat="1" ht="15" customHeight="1">
      <c r="A6" s="19"/>
      <c r="B6" s="15"/>
      <c r="C6" s="15"/>
      <c r="D6" s="15"/>
      <c r="E6" s="22"/>
      <c r="F6" s="22"/>
    </row>
    <row r="7" spans="1:8" s="3" customFormat="1" ht="15" customHeight="1">
      <c r="A7" s="20"/>
      <c r="B7" s="25"/>
      <c r="C7" s="25"/>
      <c r="D7" s="25"/>
      <c r="E7" s="18"/>
      <c r="F7" s="18"/>
    </row>
    <row r="8" spans="1:8" s="3" customFormat="1" ht="15" customHeight="1">
      <c r="A8" s="10"/>
      <c r="B8" s="91" t="s">
        <v>119</v>
      </c>
      <c r="C8" s="91"/>
      <c r="D8" s="72"/>
      <c r="E8" s="49"/>
      <c r="F8" s="73"/>
    </row>
    <row r="9" spans="1:8" s="3" customFormat="1" ht="54" customHeight="1">
      <c r="A9" s="88" t="s">
        <v>8</v>
      </c>
      <c r="B9" s="93" t="s">
        <v>178</v>
      </c>
      <c r="C9" s="93" t="s">
        <v>177</v>
      </c>
      <c r="D9" s="87" t="s">
        <v>172</v>
      </c>
      <c r="E9" s="87" t="s">
        <v>173</v>
      </c>
      <c r="F9" s="87" t="s">
        <v>174</v>
      </c>
      <c r="H9" s="3" t="s">
        <v>132</v>
      </c>
    </row>
    <row r="10" spans="1:8" s="3" customFormat="1" ht="15" customHeight="1">
      <c r="A10" s="92"/>
      <c r="B10" s="86"/>
      <c r="C10" s="86"/>
      <c r="D10" s="86"/>
      <c r="E10" s="86"/>
      <c r="F10" s="86"/>
      <c r="H10" s="3">
        <f>E10-D10</f>
        <v>0</v>
      </c>
    </row>
    <row r="11" spans="1:8" s="3" customFormat="1" ht="15" customHeight="1">
      <c r="A11" s="10" t="s">
        <v>175</v>
      </c>
      <c r="B11" s="10">
        <v>19</v>
      </c>
      <c r="C11" s="10">
        <v>20</v>
      </c>
      <c r="D11" s="10">
        <v>19</v>
      </c>
      <c r="E11" s="10">
        <v>20</v>
      </c>
      <c r="F11" s="10">
        <v>1</v>
      </c>
      <c r="H11" s="3">
        <f t="shared" ref="H11:H20" si="0">E11-D11</f>
        <v>1</v>
      </c>
    </row>
    <row r="12" spans="1:8" s="3" customFormat="1" ht="15" customHeight="1">
      <c r="A12" s="10" t="s">
        <v>13</v>
      </c>
      <c r="B12" s="10">
        <v>90</v>
      </c>
      <c r="C12" s="10">
        <v>90</v>
      </c>
      <c r="D12" s="10">
        <v>90</v>
      </c>
      <c r="E12" s="10">
        <v>93</v>
      </c>
      <c r="F12" s="10">
        <v>3</v>
      </c>
      <c r="H12" s="3">
        <f t="shared" si="0"/>
        <v>3</v>
      </c>
    </row>
    <row r="13" spans="1:8" s="3" customFormat="1" ht="15" customHeight="1">
      <c r="A13" s="10" t="s">
        <v>14</v>
      </c>
      <c r="B13" s="10">
        <v>9</v>
      </c>
      <c r="C13" s="10">
        <v>9</v>
      </c>
      <c r="D13" s="10">
        <v>9</v>
      </c>
      <c r="E13" s="10">
        <v>10</v>
      </c>
      <c r="F13" s="10">
        <v>1</v>
      </c>
      <c r="H13" s="3">
        <f t="shared" si="0"/>
        <v>1</v>
      </c>
    </row>
    <row r="14" spans="1:8" s="3" customFormat="1" ht="15" customHeight="1">
      <c r="A14" s="10" t="s">
        <v>176</v>
      </c>
      <c r="B14" s="10">
        <v>31</v>
      </c>
      <c r="C14" s="10">
        <v>28</v>
      </c>
      <c r="D14" s="10">
        <v>32</v>
      </c>
      <c r="E14" s="10">
        <v>32</v>
      </c>
      <c r="F14" s="10">
        <v>0</v>
      </c>
      <c r="H14" s="3">
        <f t="shared" si="0"/>
        <v>0</v>
      </c>
    </row>
    <row r="15" spans="1:8" s="3" customFormat="1" ht="15" customHeight="1">
      <c r="A15" s="10" t="s">
        <v>83</v>
      </c>
      <c r="B15" s="10">
        <v>20</v>
      </c>
      <c r="C15" s="10">
        <v>18</v>
      </c>
      <c r="D15" s="10">
        <v>21</v>
      </c>
      <c r="E15" s="10">
        <v>22</v>
      </c>
      <c r="F15" s="10">
        <v>1</v>
      </c>
      <c r="H15" s="3">
        <f t="shared" si="0"/>
        <v>1</v>
      </c>
    </row>
    <row r="16" spans="1:8" s="3" customFormat="1" ht="15" customHeight="1">
      <c r="A16" s="10" t="s">
        <v>15</v>
      </c>
      <c r="B16" s="10">
        <v>16</v>
      </c>
      <c r="C16" s="10">
        <v>18</v>
      </c>
      <c r="D16" s="10">
        <v>17</v>
      </c>
      <c r="E16" s="10">
        <v>18</v>
      </c>
      <c r="F16" s="10">
        <v>1</v>
      </c>
      <c r="H16" s="3">
        <f t="shared" si="0"/>
        <v>1</v>
      </c>
    </row>
    <row r="17" spans="1:8" s="3" customFormat="1" ht="15" customHeight="1">
      <c r="A17" s="10" t="s">
        <v>46</v>
      </c>
      <c r="B17" s="10">
        <v>42</v>
      </c>
      <c r="C17" s="10">
        <v>41</v>
      </c>
      <c r="D17" s="10">
        <v>44</v>
      </c>
      <c r="E17" s="10">
        <v>46</v>
      </c>
      <c r="F17" s="10">
        <v>2</v>
      </c>
      <c r="H17" s="3">
        <f t="shared" si="0"/>
        <v>2</v>
      </c>
    </row>
    <row r="18" spans="1:8" s="3" customFormat="1" ht="15" customHeight="1">
      <c r="A18" s="10" t="s">
        <v>17</v>
      </c>
      <c r="B18" s="10">
        <v>13</v>
      </c>
      <c r="C18" s="10">
        <v>11</v>
      </c>
      <c r="D18" s="10">
        <v>13</v>
      </c>
      <c r="E18" s="10">
        <v>15</v>
      </c>
      <c r="F18" s="10">
        <v>2</v>
      </c>
      <c r="H18" s="3">
        <f t="shared" si="0"/>
        <v>2</v>
      </c>
    </row>
    <row r="19" spans="1:8" s="3" customFormat="1" ht="15" customHeight="1">
      <c r="A19" s="10" t="s">
        <v>18</v>
      </c>
      <c r="B19" s="10">
        <v>13</v>
      </c>
      <c r="C19" s="10">
        <v>14</v>
      </c>
      <c r="D19" s="10">
        <v>14</v>
      </c>
      <c r="E19" s="10">
        <v>14</v>
      </c>
      <c r="F19" s="10">
        <v>0</v>
      </c>
      <c r="H19" s="3">
        <f t="shared" si="0"/>
        <v>0</v>
      </c>
    </row>
    <row r="20" spans="1:8" s="3" customFormat="1" ht="15" customHeight="1">
      <c r="A20" s="10" t="s">
        <v>19</v>
      </c>
      <c r="B20" s="36">
        <v>19</v>
      </c>
      <c r="C20" s="36">
        <v>20</v>
      </c>
      <c r="D20" s="36">
        <v>19</v>
      </c>
      <c r="E20" s="36">
        <v>20</v>
      </c>
      <c r="F20" s="36">
        <v>1</v>
      </c>
      <c r="H20" s="3">
        <f t="shared" si="0"/>
        <v>1</v>
      </c>
    </row>
    <row r="21" spans="1:8" s="3" customFormat="1" ht="15" customHeight="1">
      <c r="A21" s="34" t="s">
        <v>20</v>
      </c>
      <c r="B21" s="34">
        <v>272</v>
      </c>
      <c r="C21" s="34">
        <v>269</v>
      </c>
      <c r="D21" s="34">
        <v>278</v>
      </c>
      <c r="E21" s="34">
        <v>290</v>
      </c>
      <c r="F21" s="34">
        <v>12</v>
      </c>
    </row>
    <row r="22" spans="1:8" s="3" customFormat="1" ht="15" customHeight="1">
      <c r="A22" s="5"/>
      <c r="B22" s="5"/>
      <c r="C22" s="5"/>
      <c r="D22" s="5"/>
      <c r="E22" s="5"/>
      <c r="F22" s="5"/>
    </row>
    <row r="23" spans="1:8" s="3" customFormat="1" ht="15" customHeight="1"/>
    <row r="24" spans="1:8" s="3" customFormat="1" ht="15" customHeight="1">
      <c r="A24" s="13" t="s">
        <v>2</v>
      </c>
    </row>
    <row r="25" spans="1:8" ht="15" customHeight="1">
      <c r="A25" s="26"/>
      <c r="B25" s="27"/>
      <c r="C25" s="27"/>
      <c r="D25" s="27"/>
    </row>
    <row r="26" spans="1:8" ht="15" customHeight="1">
      <c r="A26" s="26"/>
      <c r="B26" s="27"/>
      <c r="C26" s="27"/>
      <c r="D26" s="27"/>
    </row>
    <row r="27" spans="1:8" ht="15" customHeight="1">
      <c r="A27" s="28"/>
      <c r="B27" s="31"/>
      <c r="C27" s="31"/>
      <c r="D27" s="31"/>
      <c r="E27" s="31"/>
      <c r="F27" s="31"/>
    </row>
    <row r="28" spans="1:8" ht="15" customHeight="1">
      <c r="A28" s="28"/>
      <c r="B28"/>
      <c r="C28"/>
      <c r="D28"/>
      <c r="E28"/>
      <c r="F28"/>
    </row>
    <row r="29" spans="1:8" ht="15" customHeight="1">
      <c r="A29" s="28"/>
      <c r="B29"/>
      <c r="C29"/>
      <c r="D29"/>
      <c r="E29"/>
      <c r="F29"/>
    </row>
    <row r="30" spans="1:8" ht="15" customHeight="1">
      <c r="A30" s="28"/>
      <c r="B30"/>
      <c r="C30"/>
      <c r="D30"/>
      <c r="E30"/>
      <c r="F30"/>
    </row>
    <row r="31" spans="1:8" ht="15" customHeight="1">
      <c r="A31" s="28"/>
      <c r="B31"/>
      <c r="C31"/>
      <c r="D31"/>
      <c r="E31"/>
      <c r="F31"/>
    </row>
    <row r="32" spans="1:8" ht="15" customHeight="1">
      <c r="A32" s="28"/>
      <c r="B32"/>
      <c r="C32"/>
      <c r="D32"/>
      <c r="E32"/>
      <c r="F32"/>
    </row>
    <row r="33" spans="1:6" ht="15" customHeight="1">
      <c r="A33"/>
      <c r="B33"/>
      <c r="C33"/>
      <c r="D33"/>
      <c r="E33"/>
      <c r="F33"/>
    </row>
    <row r="34" spans="1:6" ht="15" customHeight="1">
      <c r="A34"/>
      <c r="B34"/>
      <c r="C34"/>
      <c r="D34"/>
      <c r="E34"/>
      <c r="F34"/>
    </row>
    <row r="35" spans="1:6" ht="15" customHeight="1">
      <c r="A35"/>
      <c r="B35"/>
      <c r="C35"/>
      <c r="D35"/>
      <c r="E35"/>
      <c r="F35"/>
    </row>
    <row r="36" spans="1:6" ht="15" customHeight="1"/>
    <row r="37" spans="1:6" ht="15" customHeight="1"/>
    <row r="38" spans="1:6" ht="15" customHeight="1"/>
    <row r="39" spans="1:6" ht="15" customHeight="1"/>
    <row r="40" spans="1:6" ht="15" customHeight="1"/>
    <row r="41" spans="1:6" ht="15" customHeight="1"/>
    <row r="42" spans="1:6" ht="15" customHeight="1"/>
    <row r="43" spans="1:6" ht="15" customHeight="1"/>
    <row r="44" spans="1:6" ht="15" customHeight="1"/>
    <row r="45" spans="1:6" ht="15" customHeight="1"/>
    <row r="46" spans="1:6" ht="15" customHeight="1"/>
    <row r="47" spans="1:6" ht="15" customHeight="1"/>
    <row r="48" spans="1: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sheetData>
  <mergeCells count="8">
    <mergeCell ref="A5:F5"/>
    <mergeCell ref="B8:C8"/>
    <mergeCell ref="A9:A10"/>
    <mergeCell ref="B9:B10"/>
    <mergeCell ref="C9:C10"/>
    <mergeCell ref="D9:D10"/>
    <mergeCell ref="E9:E10"/>
    <mergeCell ref="F9:F10"/>
  </mergeCells>
  <hyperlinks>
    <hyperlink ref="A24" location="Contents!A1" display="Back to Table of Contents" xr:uid="{00000000-0004-0000-0600-000001000000}"/>
    <hyperlink ref="A2" r:id="rId1" display="www.cbo.gov/publication/57700" xr:uid="{B15BB4DD-8CC0-8F4E-A515-3FDC508057A1}"/>
  </hyperlinks>
  <pageMargins left="0.7" right="0.7" top="0.75" bottom="0.75" header="0.3" footer="0.3"/>
  <pageSetup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799"/>
  <sheetViews>
    <sheetView zoomScaleNormal="100" workbookViewId="0"/>
  </sheetViews>
  <sheetFormatPr baseColWidth="10" defaultColWidth="12.6640625" defaultRowHeight="14"/>
  <cols>
    <col min="1" max="1" width="52.33203125" style="9" customWidth="1"/>
    <col min="2" max="2" width="12.6640625" style="9"/>
    <col min="3" max="3" width="94.6640625" style="9" customWidth="1"/>
    <col min="4" max="16384" width="12.6640625" style="9"/>
  </cols>
  <sheetData>
    <row r="1" spans="1:3" s="3" customFormat="1" ht="15" customHeight="1">
      <c r="A1" s="2" t="s">
        <v>115</v>
      </c>
    </row>
    <row r="2" spans="1:3" s="10" customFormat="1" ht="15" customHeight="1">
      <c r="A2" s="16" t="s">
        <v>160</v>
      </c>
    </row>
    <row r="3" spans="1:3" ht="15" customHeight="1"/>
    <row r="4" spans="1:3" ht="15" customHeight="1"/>
    <row r="5" spans="1:3" ht="30" customHeight="1">
      <c r="A5" s="94" t="s">
        <v>155</v>
      </c>
      <c r="B5" s="94"/>
      <c r="C5" s="94"/>
    </row>
    <row r="6" spans="1:3" s="3" customFormat="1" ht="15" customHeight="1">
      <c r="A6" s="19" t="s">
        <v>7</v>
      </c>
      <c r="B6" s="15"/>
      <c r="C6" s="15"/>
    </row>
    <row r="7" spans="1:3" s="3" customFormat="1" ht="15" customHeight="1">
      <c r="A7" s="20"/>
      <c r="B7" s="25"/>
      <c r="C7" s="25"/>
    </row>
    <row r="8" spans="1:3" s="3" customFormat="1" ht="15" customHeight="1">
      <c r="A8" s="34" t="s">
        <v>47</v>
      </c>
      <c r="B8" s="34" t="s">
        <v>11</v>
      </c>
      <c r="C8" s="21" t="s">
        <v>48</v>
      </c>
    </row>
    <row r="9" spans="1:3" s="3" customFormat="1" ht="45">
      <c r="A9" s="10" t="s">
        <v>179</v>
      </c>
      <c r="B9" s="10">
        <v>650</v>
      </c>
      <c r="C9" s="40" t="s">
        <v>180</v>
      </c>
    </row>
    <row r="10" spans="1:3" s="3" customFormat="1" ht="15">
      <c r="A10" s="10" t="s">
        <v>181</v>
      </c>
      <c r="B10" s="10">
        <v>585</v>
      </c>
      <c r="C10" s="40" t="s">
        <v>182</v>
      </c>
    </row>
    <row r="11" spans="1:3" s="3" customFormat="1" ht="40.25" customHeight="1">
      <c r="A11" s="10" t="s">
        <v>90</v>
      </c>
      <c r="B11" s="10">
        <v>583</v>
      </c>
      <c r="C11" s="40" t="s">
        <v>138</v>
      </c>
    </row>
    <row r="12" spans="1:3" s="3" customFormat="1" ht="111.75" customHeight="1">
      <c r="A12" s="10" t="s">
        <v>139</v>
      </c>
      <c r="B12" s="10">
        <v>567</v>
      </c>
      <c r="C12" s="40" t="s">
        <v>183</v>
      </c>
    </row>
    <row r="13" spans="1:3" s="3" customFormat="1" ht="34.25" customHeight="1">
      <c r="A13" s="10" t="s">
        <v>184</v>
      </c>
      <c r="B13" s="10">
        <v>540</v>
      </c>
      <c r="C13" s="40" t="s">
        <v>185</v>
      </c>
    </row>
    <row r="14" spans="1:3" s="3" customFormat="1" ht="40.25" customHeight="1">
      <c r="A14" s="10" t="s">
        <v>186</v>
      </c>
      <c r="B14" s="10">
        <v>163</v>
      </c>
      <c r="C14" s="40" t="s">
        <v>140</v>
      </c>
    </row>
    <row r="15" spans="1:3" s="3" customFormat="1" ht="25.5" customHeight="1">
      <c r="A15" s="10" t="s">
        <v>49</v>
      </c>
      <c r="B15" s="10">
        <v>143</v>
      </c>
      <c r="C15" s="40" t="s">
        <v>50</v>
      </c>
    </row>
    <row r="16" spans="1:3" s="3" customFormat="1" ht="40.25" customHeight="1">
      <c r="A16" s="10" t="s">
        <v>187</v>
      </c>
      <c r="B16" s="10">
        <v>85</v>
      </c>
      <c r="C16" s="40" t="s">
        <v>188</v>
      </c>
    </row>
    <row r="17" spans="1:3" s="3" customFormat="1" ht="40.25" customHeight="1">
      <c r="A17" s="10" t="s">
        <v>189</v>
      </c>
      <c r="B17" s="10">
        <v>50</v>
      </c>
      <c r="C17" s="40" t="s">
        <v>190</v>
      </c>
    </row>
    <row r="18" spans="1:3" s="3" customFormat="1" ht="40.25" customHeight="1">
      <c r="A18" s="10" t="s">
        <v>51</v>
      </c>
      <c r="B18" s="10">
        <v>993</v>
      </c>
      <c r="C18" s="40" t="s">
        <v>95</v>
      </c>
    </row>
    <row r="19" spans="1:3" s="3" customFormat="1" ht="40.25" customHeight="1">
      <c r="A19" s="10" t="s">
        <v>191</v>
      </c>
      <c r="B19" s="10">
        <v>175</v>
      </c>
      <c r="C19" s="40" t="s">
        <v>141</v>
      </c>
    </row>
    <row r="20" spans="1:3" s="3" customFormat="1" ht="15" customHeight="1">
      <c r="A20" s="10" t="s">
        <v>52</v>
      </c>
      <c r="B20" s="10">
        <v>162</v>
      </c>
      <c r="C20" s="40" t="s">
        <v>192</v>
      </c>
    </row>
    <row r="21" spans="1:3" s="3" customFormat="1" ht="30">
      <c r="A21" s="10" t="s">
        <v>193</v>
      </c>
      <c r="B21" s="10">
        <v>65</v>
      </c>
      <c r="C21" s="40" t="s">
        <v>140</v>
      </c>
    </row>
    <row r="22" spans="1:3" s="3" customFormat="1" ht="40.25" customHeight="1">
      <c r="A22" s="10" t="s">
        <v>194</v>
      </c>
      <c r="B22" s="36">
        <v>7</v>
      </c>
      <c r="C22" s="40" t="s">
        <v>188</v>
      </c>
    </row>
    <row r="23" spans="1:3" s="3" customFormat="1" ht="15" customHeight="1">
      <c r="A23" s="34" t="s">
        <v>53</v>
      </c>
      <c r="B23" s="37">
        <v>4768</v>
      </c>
      <c r="C23" s="34"/>
    </row>
    <row r="24" spans="1:3" s="3" customFormat="1" ht="15" customHeight="1">
      <c r="A24" s="19"/>
      <c r="B24" s="19"/>
      <c r="C24" s="19"/>
    </row>
    <row r="25" spans="1:3" s="3" customFormat="1" ht="15" customHeight="1"/>
    <row r="26" spans="1:3" s="3" customFormat="1" ht="15" customHeight="1">
      <c r="A26" s="13" t="s">
        <v>2</v>
      </c>
    </row>
    <row r="27" spans="1:3" ht="15" customHeight="1"/>
    <row r="28" spans="1:3" ht="15" customHeight="1"/>
    <row r="29" spans="1:3" ht="15" customHeight="1">
      <c r="A29" s="28"/>
    </row>
    <row r="30" spans="1:3" ht="15" customHeight="1"/>
    <row r="31" spans="1:3" ht="15" customHeight="1"/>
    <row r="32" spans="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sheetData>
  <mergeCells count="1">
    <mergeCell ref="A5:C5"/>
  </mergeCells>
  <hyperlinks>
    <hyperlink ref="A26" location="Contents!A1" display="Back to Table of Contents" xr:uid="{00000000-0004-0000-0700-000001000000}"/>
    <hyperlink ref="A2" r:id="rId1" display="www.cbo.gov/publication/57700" xr:uid="{69972D05-0B02-E547-9E9F-1787E8177C9F}"/>
  </hyperlinks>
  <pageMargins left="0.7" right="0.7" top="0.75" bottom="0.75" header="0.3" footer="0.3"/>
  <pageSetup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fitToPage="1"/>
  </sheetPr>
  <dimension ref="A1:C13"/>
  <sheetViews>
    <sheetView zoomScaleNormal="100" workbookViewId="0">
      <selection sqref="A1:C15"/>
    </sheetView>
  </sheetViews>
  <sheetFormatPr baseColWidth="10" defaultColWidth="12.6640625" defaultRowHeight="15" customHeight="1"/>
  <cols>
    <col min="1" max="1" width="30.5" style="1" customWidth="1"/>
    <col min="2" max="2" width="12.6640625" style="1"/>
    <col min="3" max="3" width="72.6640625" style="1" customWidth="1"/>
    <col min="4" max="16384" width="12.6640625" style="1"/>
  </cols>
  <sheetData>
    <row r="1" spans="1:3" s="3" customFormat="1" ht="15" customHeight="1">
      <c r="A1" s="2" t="s">
        <v>115</v>
      </c>
    </row>
    <row r="2" spans="1:3" s="10" customFormat="1" ht="15" customHeight="1">
      <c r="A2" s="16" t="s">
        <v>160</v>
      </c>
    </row>
    <row r="5" spans="1:3" ht="30" customHeight="1">
      <c r="A5" s="95" t="s">
        <v>156</v>
      </c>
      <c r="B5" s="96"/>
      <c r="C5" s="96"/>
    </row>
    <row r="6" spans="1:3" s="3" customFormat="1" ht="15" customHeight="1">
      <c r="A6" s="19" t="s">
        <v>7</v>
      </c>
      <c r="B6" s="15"/>
      <c r="C6" s="15"/>
    </row>
    <row r="7" spans="1:3" s="3" customFormat="1" ht="15" customHeight="1">
      <c r="A7" s="20"/>
      <c r="B7" s="25"/>
      <c r="C7" s="25"/>
    </row>
    <row r="8" spans="1:3" s="3" customFormat="1" ht="15" customHeight="1">
      <c r="A8" s="46" t="s">
        <v>47</v>
      </c>
      <c r="B8" s="46" t="s">
        <v>11</v>
      </c>
      <c r="C8" s="46" t="s">
        <v>48</v>
      </c>
    </row>
    <row r="9" spans="1:3" s="3" customFormat="1" ht="30" customHeight="1">
      <c r="A9" s="10" t="s">
        <v>54</v>
      </c>
      <c r="B9" s="36">
        <v>299</v>
      </c>
      <c r="C9" s="40" t="s">
        <v>121</v>
      </c>
    </row>
    <row r="10" spans="1:3" s="3" customFormat="1" ht="15" customHeight="1">
      <c r="A10" s="34" t="s">
        <v>55</v>
      </c>
      <c r="B10" s="34">
        <v>299</v>
      </c>
      <c r="C10" s="10"/>
    </row>
    <row r="11" spans="1:3" s="3" customFormat="1" ht="15" customHeight="1">
      <c r="A11" s="19"/>
      <c r="B11" s="19"/>
      <c r="C11" s="19"/>
    </row>
    <row r="12" spans="1:3" s="3" customFormat="1" ht="15" customHeight="1"/>
    <row r="13" spans="1:3" s="3" customFormat="1" ht="15" customHeight="1">
      <c r="A13" s="13" t="s">
        <v>2</v>
      </c>
    </row>
  </sheetData>
  <mergeCells count="1">
    <mergeCell ref="A5:C5"/>
  </mergeCells>
  <hyperlinks>
    <hyperlink ref="A13" location="Contents!A1" display="Back to Table of Contents" xr:uid="{00000000-0004-0000-0800-000001000000}"/>
    <hyperlink ref="A2" r:id="rId1" display="www.cbo.gov/publication/57700" xr:uid="{0DCC76BB-762A-E143-9B3E-2C4A6551A5AA}"/>
  </hyperlinks>
  <pageMargins left="0.75" right="0.75" top="1" bottom="1" header="0.5" footer="0.5"/>
  <pageSetup fitToHeight="0" orientation="landscape"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76cf5f1b-7b29-42e3-a6af-ab0bb9e3e73a">45RU2JKQZF2C-997389622-57</_dlc_DocId>
    <_dlc_DocIdUrl xmlns="76cf5f1b-7b29-42e3-a6af-ab0bb9e3e73a">
      <Url>https://cbogov.sharepoint.com/sites/cbolife/resources/editing-publishing/_layouts/15/DocIdRedir.aspx?ID=45RU2JKQZF2C-997389622-57</Url>
      <Description>45RU2JKQZF2C-997389622-57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A22A9AF27DA0D499F9F246035DBC1F4" ma:contentTypeVersion="25" ma:contentTypeDescription="Create a new document." ma:contentTypeScope="" ma:versionID="62077801544656a2581e98ce30215b0e">
  <xsd:schema xmlns:xsd="http://www.w3.org/2001/XMLSchema" xmlns:xs="http://www.w3.org/2001/XMLSchema" xmlns:p="http://schemas.microsoft.com/office/2006/metadata/properties" xmlns:ns1="http://schemas.microsoft.com/sharepoint/v3" xmlns:ns2="76cf5f1b-7b29-42e3-a6af-ab0bb9e3e73a" xmlns:ns3="65fc82e2-9a67-49bf-b6d6-d30791e23caf" targetNamespace="http://schemas.microsoft.com/office/2006/metadata/properties" ma:root="true" ma:fieldsID="5e292b7310df7574ca2692f52e7d048b" ns1:_="" ns2:_="" ns3:_="">
    <xsd:import namespace="http://schemas.microsoft.com/sharepoint/v3"/>
    <xsd:import namespace="76cf5f1b-7b29-42e3-a6af-ab0bb9e3e73a"/>
    <xsd:import namespace="65fc82e2-9a67-49bf-b6d6-d30791e23caf"/>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cf5f1b-7b29-42e3-a6af-ab0bb9e3e73a"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fc82e2-9a67-49bf-b6d6-d30791e23ca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04B03F-C5FA-4EBD-8DCF-4A46F3164370}">
  <ds:schemaRefs>
    <ds:schemaRef ds:uri="http://schemas.microsoft.com/office/2006/metadata/properties"/>
    <ds:schemaRef ds:uri="http://schemas.microsoft.com/office/infopath/2007/PartnerControls"/>
    <ds:schemaRef ds:uri="http://schemas.microsoft.com/sharepoint/v3"/>
    <ds:schemaRef ds:uri="76cf5f1b-7b29-42e3-a6af-ab0bb9e3e73a"/>
  </ds:schemaRefs>
</ds:datastoreItem>
</file>

<file path=customXml/itemProps2.xml><?xml version="1.0" encoding="utf-8"?>
<ds:datastoreItem xmlns:ds="http://schemas.openxmlformats.org/officeDocument/2006/customXml" ds:itemID="{C771AA62-7091-4265-ACA0-7A1ACC5064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6cf5f1b-7b29-42e3-a6af-ab0bb9e3e73a"/>
    <ds:schemaRef ds:uri="65fc82e2-9a67-49bf-b6d6-d30791e23c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0CEC0E-29D0-4545-A3A0-AD5C4D8B850A}">
  <ds:schemaRefs>
    <ds:schemaRef ds:uri="http://schemas.microsoft.com/sharepoint/events"/>
    <ds:schemaRef ds:uri=""/>
  </ds:schemaRefs>
</ds:datastoreItem>
</file>

<file path=customXml/itemProps4.xml><?xml version="1.0" encoding="utf-8"?>
<ds:datastoreItem xmlns:ds="http://schemas.openxmlformats.org/officeDocument/2006/customXml" ds:itemID="{F2E32566-5825-46D5-9A9F-B3C2A2EB7B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Contents</vt:lpstr>
      <vt:lpstr>Table 1</vt:lpstr>
      <vt:lpstr>Table 2</vt:lpstr>
      <vt:lpstr>Table A-1</vt:lpstr>
      <vt:lpstr>Table A-2</vt:lpstr>
      <vt:lpstr>Table A-3</vt:lpstr>
      <vt:lpstr>Table A-4</vt:lpstr>
      <vt:lpstr>Table A-5</vt:lpstr>
      <vt:lpstr>Table A-6</vt:lpstr>
      <vt:lpstr>Table A-7</vt:lpstr>
      <vt:lpstr>Table A-8</vt:lpstr>
      <vt:lpstr>Table A-9</vt:lpstr>
      <vt:lpstr>Figure 1</vt:lpstr>
      <vt:lpstr>Contents!Print_Area</vt:lpstr>
      <vt:lpstr>'Table 1'!Print_Area</vt:lpstr>
      <vt:lpstr>'Table 2'!Print_Area</vt:lpstr>
      <vt:lpstr>'Table A-1'!Print_Area</vt:lpstr>
      <vt:lpstr>'Table A-2'!Print_Area</vt:lpstr>
      <vt:lpstr>'Table A-3'!Print_Area</vt:lpstr>
      <vt:lpstr>'Table A-4'!Print_Area</vt:lpstr>
      <vt:lpstr>'Table A-6'!Print_Area</vt:lpstr>
      <vt:lpstr>'Table A-7'!Print_Area</vt:lpstr>
      <vt:lpstr>'Table A-8'!Print_Area</vt:lpstr>
      <vt:lpstr>'Table A-9'!Print_Area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Submitting Data for Tables and Figures</dc:title>
  <dc:subject/>
  <dc:creator/>
  <cp:keywords/>
  <dc:description/>
  <cp:lastModifiedBy/>
  <cp:revision>1</cp:revision>
  <dcterms:created xsi:type="dcterms:W3CDTF">2020-10-29T16:03:45Z</dcterms:created>
  <dcterms:modified xsi:type="dcterms:W3CDTF">2023-02-24T20:20:48Z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0x0101004A22A9AF27DA0D499F9F246035DBC1F4</vt:lpwstr>
  </property>
  <property fmtid="{D5CDD505-2E9C-101B-9397-08002B2CF9AE}" pid="3" name="_dlc_DocIdItemGuid">
    <vt:lpwstr>dccfa400-9b05-4012-bb8a-7b7275eca6ac</vt:lpwstr>
  </property>
</Properties>
</file>