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activeTab="0"/>
  </bookViews>
  <sheets>
    <sheet name="Table" sheetId="1" r:id="rId1"/>
    <sheet name="Annual Data" sheetId="2" r:id="rId2"/>
    <sheet name="Quarterly Data" sheetId="3" r:id="rId3"/>
  </sheets>
  <definedNames>
    <definedName name="_xlnm.Print_Area" localSheetId="0">'Table'!$A$1:$N$47</definedName>
  </definedNames>
  <calcPr fullCalcOnLoad="1"/>
</workbook>
</file>

<file path=xl/sharedStrings.xml><?xml version="1.0" encoding="utf-8"?>
<sst xmlns="http://schemas.openxmlformats.org/spreadsheetml/2006/main" count="368" uniqueCount="364">
  <si>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</si>
  <si>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</si>
  <si>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</si>
  <si>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</si>
  <si>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</si>
  <si>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</si>
  <si>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</si>
  <si>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</si>
  <si>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</si>
  <si>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</si>
  <si>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</si>
  <si>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</si>
  <si>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(2)</t>
  </si>
  <si>
    <t>Col (1):</t>
  </si>
  <si>
    <t>Potential GDP (overall economy, billions of chained-1996 dollars)</t>
  </si>
  <si>
    <t>Col (2):</t>
  </si>
  <si>
    <t>Potential Labor Force (overall economy, millions of persons)</t>
  </si>
  <si>
    <t>Col (3):</t>
  </si>
  <si>
    <t>Potential Labor Force Productivity (overall economy, ratio of potential GDP to the potential labor force)</t>
  </si>
  <si>
    <t>Potential GDP (nonfarm business sector, billions of chained-1996 dollars)</t>
  </si>
  <si>
    <t>Col (4):</t>
  </si>
  <si>
    <t>Col (5):</t>
  </si>
  <si>
    <t>Col (6):</t>
  </si>
  <si>
    <t>Col (7):</t>
  </si>
  <si>
    <t>Col (8):</t>
  </si>
  <si>
    <t>Col (9):</t>
  </si>
  <si>
    <t>Col (10):</t>
  </si>
  <si>
    <t>Col (11):</t>
  </si>
  <si>
    <t>Col (12):</t>
  </si>
  <si>
    <t>Col (13):</t>
  </si>
  <si>
    <t>Potential Hours Worked (NFB sector, billions of hours)</t>
  </si>
  <si>
    <t>Index of Capital Services (NFB sector, index: 1992 = 100)</t>
  </si>
  <si>
    <t>Potential Total Factor Productivity (NFB sector, index: 1992 = 100)</t>
  </si>
  <si>
    <t>Potential Total Factor Productivity excluding Adjustments (NFB sector, index: 1992 = 100)</t>
  </si>
  <si>
    <t>Total Factor Productivity Adjustments (NFB sector, index: 1992 = 100)</t>
  </si>
  <si>
    <t>Computer Quality Adjustment (NFB sector, index: 1992 = 100)</t>
  </si>
  <si>
    <t>Price Measurement Adjustment (NFB sector, index: 1992 = 100)</t>
  </si>
  <si>
    <t>Security Cost Adjustment (NFB sector, index: 1992 = 100)</t>
  </si>
  <si>
    <t>Potential Labor Producitivity (NFB sector, ratio of potential GDP to potential hours worked)</t>
  </si>
  <si>
    <t>Average Annual Growth</t>
  </si>
  <si>
    <t>1996-2001</t>
  </si>
  <si>
    <t>Potential GDP</t>
  </si>
  <si>
    <t>Potential Labor Force</t>
  </si>
  <si>
    <t>Potential Labor Force Productivity</t>
  </si>
  <si>
    <t>Overall Economy</t>
  </si>
  <si>
    <t>Nonfarm Business Sector</t>
  </si>
  <si>
    <t>Potential Output</t>
  </si>
  <si>
    <t>Potential Hours Worked</t>
  </si>
  <si>
    <t>Capital Input</t>
  </si>
  <si>
    <t>Potential Total Factor Productivity</t>
  </si>
  <si>
    <t>Potential TFP Excluding Adjustments</t>
  </si>
  <si>
    <t>TFP Adjustments</t>
  </si>
  <si>
    <t>Computer Quality</t>
  </si>
  <si>
    <t>Potential TFP</t>
  </si>
  <si>
    <t>Total Contributions</t>
  </si>
  <si>
    <t>Memorandum:</t>
  </si>
  <si>
    <t>Potential Labor Productivity</t>
  </si>
  <si>
    <t>1951-1973</t>
  </si>
  <si>
    <t>1974-1981</t>
  </si>
  <si>
    <t>1982-1990</t>
  </si>
  <si>
    <t>1991-1995</t>
  </si>
  <si>
    <t>1951-2001</t>
  </si>
  <si>
    <t>Projected Average</t>
  </si>
  <si>
    <t>SOURCE:</t>
  </si>
  <si>
    <t>Congressional Budget Office.</t>
  </si>
  <si>
    <t>Overall Average</t>
  </si>
  <si>
    <t>CBO assumes that the growth rate of potential total factor productivity (TFP) changed after the business-cycle peaks of 1973, 1981, and 1990 and again after 1995.</t>
  </si>
  <si>
    <t>NOTES: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</si>
  <si>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</si>
  <si>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</si>
  <si>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</si>
  <si>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</si>
  <si>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</si>
  <si>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</si>
  <si>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</si>
  <si>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</si>
  <si>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</si>
  <si>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</si>
  <si>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</si>
  <si>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</si>
  <si>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</si>
  <si>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</si>
  <si>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</si>
  <si>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</si>
  <si>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</si>
  <si>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</si>
  <si>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2002-2012</t>
  </si>
  <si>
    <t>Corrected, August 22, 2002</t>
  </si>
  <si>
    <t>Source: CBO.</t>
  </si>
  <si>
    <r>
      <t xml:space="preserve">Data Underlying Table 2-4: "Key Assumptions in CBO's Projection of Potential Output" (By calendar year), </t>
    </r>
    <r>
      <rPr>
        <b/>
        <i/>
        <sz val="10"/>
        <rFont val="Arial"/>
        <family val="2"/>
      </rPr>
      <t>The Budget and Economic Outlook An Update, August 2002</t>
    </r>
  </si>
  <si>
    <t>CBO's Estimates of Potential GDP and the Nonaccelerating Inflation Rate of Unemployment</t>
  </si>
  <si>
    <t>Real</t>
  </si>
  <si>
    <t>Nominal</t>
  </si>
  <si>
    <t>NAIRU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</si>
  <si>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</si>
  <si>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</si>
  <si>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</si>
  <si>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</si>
  <si>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</si>
  <si>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</si>
  <si>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</si>
  <si>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</si>
  <si>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</si>
  <si>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</si>
  <si>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</si>
  <si>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</si>
  <si>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</si>
  <si>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</si>
  <si>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</si>
  <si>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</si>
  <si>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</si>
  <si>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</si>
  <si>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</si>
  <si>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</si>
  <si>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</si>
  <si>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</si>
  <si>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</si>
  <si>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</si>
  <si>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</si>
  <si>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</si>
  <si>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</si>
  <si>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</si>
  <si>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</si>
  <si>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</si>
  <si>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</si>
  <si>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</si>
  <si>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</si>
  <si>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</si>
  <si>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</si>
  <si>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</si>
  <si>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</si>
  <si>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</si>
  <si>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</si>
  <si>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</si>
  <si>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</si>
  <si>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</si>
  <si>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</si>
  <si>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</si>
  <si>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</si>
  <si>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</si>
  <si>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</si>
  <si>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</si>
  <si>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</si>
  <si>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</si>
  <si>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</si>
  <si>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</si>
  <si>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</si>
  <si>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</si>
  <si>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</si>
  <si>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</si>
  <si>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</si>
  <si>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</si>
  <si>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</si>
  <si>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</si>
  <si>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</si>
  <si>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</si>
  <si>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</si>
  <si>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</si>
  <si>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</si>
  <si>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</si>
  <si>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</si>
  <si>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</si>
  <si>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</si>
  <si>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</si>
  <si>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</si>
  <si>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</si>
  <si>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</si>
  <si>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</si>
  <si>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</si>
  <si>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</si>
  <si>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</si>
  <si>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</si>
  <si>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</si>
  <si>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</si>
  <si>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</si>
  <si>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</si>
  <si>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</si>
  <si>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</si>
  <si>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</si>
  <si>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</si>
  <si>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</si>
  <si>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</si>
  <si>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</si>
  <si>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</si>
  <si>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</si>
  <si>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</si>
  <si>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</si>
  <si>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</si>
  <si>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</si>
  <si>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</si>
  <si>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</si>
  <si>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</si>
  <si>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</si>
  <si>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</si>
  <si>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</si>
  <si>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</si>
  <si>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</si>
  <si>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</si>
  <si>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</si>
  <si>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</si>
  <si>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</si>
  <si>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</si>
  <si>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</si>
  <si>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</si>
  <si>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</si>
  <si>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</si>
  <si>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</si>
  <si>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</si>
  <si>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</si>
  <si>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</si>
  <si>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</si>
  <si>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</si>
  <si>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</si>
  <si>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</si>
  <si>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</si>
  <si>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</si>
  <si>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</si>
  <si>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</si>
  <si>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</si>
  <si>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</si>
  <si>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</si>
  <si>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</si>
  <si>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</si>
  <si>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</si>
  <si>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</si>
  <si>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</si>
  <si>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</si>
  <si>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</si>
  <si>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</si>
  <si>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</si>
  <si>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</si>
  <si>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</si>
  <si>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</si>
  <si>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</si>
  <si>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</si>
  <si>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</si>
  <si>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</si>
  <si>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</si>
  <si>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</si>
  <si>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</si>
  <si>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</si>
  <si>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</si>
  <si>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</si>
  <si>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</si>
  <si>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</si>
  <si>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</si>
  <si>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</si>
  <si>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</si>
  <si>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</si>
  <si>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</si>
  <si>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</si>
  <si>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</si>
  <si>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</si>
  <si>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</si>
  <si>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</si>
  <si>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</si>
  <si>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</si>
  <si>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</si>
  <si>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</si>
  <si>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</si>
  <si>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</si>
  <si>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</si>
  <si>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</si>
  <si>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</si>
  <si>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</si>
  <si>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</si>
  <si>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</si>
  <si>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</si>
  <si>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</si>
  <si>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</si>
  <si>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</si>
  <si>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</si>
  <si>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</si>
  <si>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</si>
  <si>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</si>
  <si>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</si>
  <si>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</si>
  <si>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</si>
  <si>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</si>
  <si>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</si>
  <si>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</si>
  <si>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</si>
  <si>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</si>
  <si>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</si>
  <si>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</si>
  <si>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</si>
  <si>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</si>
  <si>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</si>
  <si>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</si>
  <si>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</si>
  <si>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</si>
  <si>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</si>
  <si>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</si>
  <si>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</si>
  <si>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</si>
  <si>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</si>
  <si>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</si>
  <si>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</si>
  <si>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</si>
  <si>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</si>
  <si>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</si>
  <si>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</si>
  <si>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</si>
  <si>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</si>
  <si>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</si>
  <si>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</si>
  <si>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</si>
  <si>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</si>
  <si>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</si>
  <si>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</si>
  <si>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</si>
  <si>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</si>
  <si>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</si>
  <si>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</si>
  <si>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</si>
  <si>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</si>
  <si>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</si>
  <si>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</si>
  <si>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</si>
  <si>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</si>
  <si>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</si>
  <si>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</si>
  <si>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</si>
  <si>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</si>
  <si>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</si>
  <si>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</si>
  <si>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</si>
  <si>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</si>
  <si>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</si>
  <si>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</si>
  <si>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</si>
  <si>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</si>
  <si>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</si>
  <si>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</si>
  <si>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</si>
  <si>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</si>
  <si>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</si>
  <si>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</si>
  <si>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</si>
  <si>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</si>
  <si>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</si>
  <si>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</si>
  <si>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</si>
  <si>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</si>
  <si>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</si>
  <si>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</si>
  <si>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</si>
  <si>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</si>
  <si>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</si>
  <si>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</si>
  <si>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NOTE:</t>
  </si>
  <si>
    <t>The quarterly estimates are constructed by mechanical interpolation of the annual data shown in Annual Data sheet.</t>
  </si>
  <si>
    <r>
      <t xml:space="preserve">For details about the construction of the potential series, see </t>
    </r>
    <r>
      <rPr>
        <i/>
        <u val="single"/>
        <sz val="10"/>
        <color indexed="12"/>
        <rFont val="Arial"/>
        <family val="2"/>
      </rPr>
      <t>CBO's Method for Estimating Potential Output: An Update</t>
    </r>
    <r>
      <rPr>
        <u val="single"/>
        <sz val="10"/>
        <color indexed="12"/>
        <rFont val="Arial"/>
        <family val="0"/>
      </rPr>
      <t>, August 2001.</t>
    </r>
  </si>
  <si>
    <t>Backup Data for Table 2-4, Key Assumptions in CBO’s Projection of Potential GDP (By calendar year, in percent)</t>
  </si>
  <si>
    <r>
      <t xml:space="preserve">The Budget and Economic Outlook: An Update, </t>
    </r>
    <r>
      <rPr>
        <b/>
        <sz val="10"/>
        <rFont val="Arial"/>
        <family val="2"/>
      </rPr>
      <t>August 2002</t>
    </r>
  </si>
  <si>
    <t>Annual Growth,</t>
  </si>
  <si>
    <t>Price Measurement</t>
  </si>
  <si>
    <t>Security Costs</t>
  </si>
  <si>
    <t>Contributions to Growth of Potential Output (Percentage points)</t>
  </si>
  <si>
    <t>Line 3 is the ratio of potential GDP to the potential labor force.</t>
  </si>
  <si>
    <t>Line 13 equals line 5 times the contribution of labor to output (0.7).</t>
  </si>
  <si>
    <t>Line 14 equals line 6 times the contribution of capital to output (0.3).</t>
  </si>
  <si>
    <t>Line 17 is the estimated trend in the ratio of output to hours worked in the nonfarm business sector.</t>
  </si>
  <si>
    <t>Lines 4 and 16 differ slightly for computational reasons.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</si>
</sst>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"/>
    <numFmt numFmtId="174" formatCode="#,##0.0"/>
    <numFmt numFmtId="175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2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howdoc.cfm?index=3020&amp;sequence=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4.7109375" style="4" customWidth="1"/>
    <col min="3" max="3" width="4.57421875" style="4" customWidth="1"/>
    <col min="4" max="4" width="5.28125" style="4" customWidth="1"/>
    <col min="5" max="5" width="24.140625" style="4" customWidth="1"/>
    <col min="6" max="10" width="10.7109375" style="4" customWidth="1"/>
    <col min="11" max="11" width="15.28125" style="4" customWidth="1"/>
    <col min="12" max="12" width="17.00390625" style="4" customWidth="1"/>
    <col min="13" max="16384" width="8.8515625" style="4" customWidth="1"/>
  </cols>
  <sheetData>
    <row r="1" spans="2:12" ht="12.75">
      <c r="B1" s="26" t="s">
        <v>353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9" ht="12.75">
      <c r="B2" s="38" t="s">
        <v>354</v>
      </c>
      <c r="C2" s="7"/>
      <c r="D2" s="7"/>
      <c r="E2" s="7"/>
      <c r="F2" s="7"/>
      <c r="G2" s="7"/>
      <c r="H2" s="7"/>
      <c r="I2" s="7"/>
    </row>
    <row r="3" ht="12.75">
      <c r="B3" s="18" t="s">
        <v>87</v>
      </c>
    </row>
    <row r="4" spans="6:12" ht="12.75">
      <c r="F4" s="19"/>
      <c r="G4" s="27" t="s">
        <v>39</v>
      </c>
      <c r="H4" s="27"/>
      <c r="I4" s="27"/>
      <c r="J4" s="27"/>
      <c r="K4" s="19"/>
      <c r="L4" s="19"/>
    </row>
    <row r="5" spans="6:12" ht="12.75">
      <c r="F5" s="19"/>
      <c r="G5" s="19"/>
      <c r="H5" s="19"/>
      <c r="I5" s="19"/>
      <c r="J5" s="19"/>
      <c r="K5" s="11" t="s">
        <v>65</v>
      </c>
      <c r="L5" s="11" t="s">
        <v>62</v>
      </c>
    </row>
    <row r="6" spans="6:12" ht="12.75">
      <c r="F6" s="19"/>
      <c r="G6" s="19"/>
      <c r="H6" s="19"/>
      <c r="I6" s="19"/>
      <c r="J6" s="19"/>
      <c r="K6" s="11" t="s">
        <v>355</v>
      </c>
      <c r="L6" s="11" t="s">
        <v>355</v>
      </c>
    </row>
    <row r="7" spans="1:12" ht="12.75">
      <c r="A7" s="5" t="s">
        <v>68</v>
      </c>
      <c r="F7" s="11" t="s">
        <v>57</v>
      </c>
      <c r="G7" s="11" t="s">
        <v>58</v>
      </c>
      <c r="H7" s="11" t="s">
        <v>59</v>
      </c>
      <c r="I7" s="11" t="s">
        <v>60</v>
      </c>
      <c r="J7" s="11" t="s">
        <v>40</v>
      </c>
      <c r="K7" s="11" t="s">
        <v>61</v>
      </c>
      <c r="L7" s="11" t="s">
        <v>86</v>
      </c>
    </row>
    <row r="9" spans="7:8" ht="12.75">
      <c r="G9" s="26" t="s">
        <v>44</v>
      </c>
      <c r="H9" s="26"/>
    </row>
    <row r="11" spans="1:12" ht="12.75">
      <c r="A11" s="8" t="s">
        <v>69</v>
      </c>
      <c r="B11" s="26" t="s">
        <v>41</v>
      </c>
      <c r="C11" s="26"/>
      <c r="D11" s="29"/>
      <c r="E11" s="29"/>
      <c r="F11" s="9">
        <f>+(('Annual Data'!B43/'Annual Data'!B20)^(1/23)-1)*100</f>
        <v>3.861790110945851</v>
      </c>
      <c r="G11" s="9">
        <f>+(('Annual Data'!B51/'Annual Data'!B43)^(1/8)-1)*100</f>
        <v>3.2708892914119048</v>
      </c>
      <c r="H11" s="10">
        <f>+(('Annual Data'!B60/'Annual Data'!B51)^(1/9)-1)*100</f>
        <v>2.9794203965431754</v>
      </c>
      <c r="I11" s="9">
        <f>+(('Annual Data'!B65/'Annual Data'!B60)^(1/5)-1)*100</f>
        <v>2.5595776458827713</v>
      </c>
      <c r="J11" s="15">
        <f>+(('Annual Data'!B71/'Annual Data'!B65)^(1/6)-1)*100</f>
        <v>3.2757503375755226</v>
      </c>
      <c r="K11" s="9">
        <f>+(('Annual Data'!B71/'Annual Data'!B20)^(1/51)-1)*100</f>
        <v>3.415801809325658</v>
      </c>
      <c r="L11" s="14">
        <f>+(('Annual Data'!B$82/'Annual Data'!B$71)^(1/11)-1)*100</f>
        <v>3.0351661721732537</v>
      </c>
    </row>
    <row r="12" spans="1:12" ht="12.75">
      <c r="A12" s="8" t="s">
        <v>70</v>
      </c>
      <c r="B12" s="28" t="s">
        <v>42</v>
      </c>
      <c r="C12" s="28"/>
      <c r="D12" s="28"/>
      <c r="E12" s="29"/>
      <c r="F12" s="9">
        <f>+(('Annual Data'!C43/'Annual Data'!C20)^(1/23)-1)*100</f>
        <v>1.6218202913071078</v>
      </c>
      <c r="G12" s="9">
        <f>+(('Annual Data'!C51/'Annual Data'!C43)^(1/8)-1)*100</f>
        <v>2.49457099599959</v>
      </c>
      <c r="H12" s="10">
        <f>+(('Annual Data'!C60/'Annual Data'!C51)^(1/9)-1)*100</f>
        <v>1.5987876344251362</v>
      </c>
      <c r="I12" s="9">
        <f>+(('Annual Data'!C65/'Annual Data'!C60)^(1/5)-1)*100</f>
        <v>1.1135133693797705</v>
      </c>
      <c r="J12" s="9">
        <f>+(('Annual Data'!C71/'Annual Data'!C65)^(1/6)-1)*100</f>
        <v>1.1429383507507218</v>
      </c>
      <c r="K12" s="9">
        <f>+(('Annual Data'!C71/'Annual Data'!C20)^(1/51)-1)*100</f>
        <v>1.6476447889703927</v>
      </c>
      <c r="L12" s="14">
        <f>+(('Annual Data'!C$82/'Annual Data'!C$71)^(1/11)-1)*100</f>
        <v>1.0487812301838595</v>
      </c>
    </row>
    <row r="13" spans="1:12" ht="12.75">
      <c r="A13" s="8" t="s">
        <v>71</v>
      </c>
      <c r="B13" s="26" t="s">
        <v>43</v>
      </c>
      <c r="C13" s="26"/>
      <c r="D13" s="26"/>
      <c r="E13" s="26"/>
      <c r="F13" s="9">
        <f>+(('Annual Data'!D43/'Annual Data'!D20)^(1/23)-1)*100</f>
        <v>2.2042213111491016</v>
      </c>
      <c r="G13" s="9">
        <f>+(('Annual Data'!D51/'Annual Data'!D43)^(1/8)-1)*100</f>
        <v>0.7574238204552719</v>
      </c>
      <c r="H13" s="14">
        <f>+(('Annual Data'!D60/'Annual Data'!D51)^(1/9)-1)*100</f>
        <v>1.358906729365028</v>
      </c>
      <c r="I13" s="15">
        <f>+(('Annual Data'!D65/'Annual Data'!D60)^(1/5)-1)*100</f>
        <v>1.4301394821739866</v>
      </c>
      <c r="J13" s="15">
        <f>+(('Annual Data'!D71/'Annual Data'!D65)^(1/6)-1)*100</f>
        <v>2.108710723262397</v>
      </c>
      <c r="K13" s="15">
        <f>+(('Annual Data'!D71/'Annual Data'!D20)^(1/51)-1)*100</f>
        <v>1.7394963002085984</v>
      </c>
      <c r="L13" s="14">
        <f>+(('Annual Data'!D$82/'Annual Data'!D$71)^(1/11)-1)*100</f>
        <v>1.9657683326871123</v>
      </c>
    </row>
    <row r="14" spans="1:12" ht="12.75">
      <c r="A14" s="8"/>
      <c r="B14" s="7"/>
      <c r="C14" s="7"/>
      <c r="D14" s="7"/>
      <c r="E14" s="7"/>
      <c r="F14" s="5"/>
      <c r="G14" s="5"/>
      <c r="H14" s="5"/>
      <c r="I14" s="5"/>
      <c r="J14" s="5"/>
      <c r="K14" s="5"/>
      <c r="L14" s="5"/>
    </row>
    <row r="15" spans="1:12" ht="12.75">
      <c r="A15" s="8"/>
      <c r="B15" s="5"/>
      <c r="C15" s="5"/>
      <c r="D15" s="5"/>
      <c r="E15" s="5"/>
      <c r="F15" s="5"/>
      <c r="G15" s="26" t="s">
        <v>45</v>
      </c>
      <c r="H15" s="26"/>
      <c r="I15" s="26"/>
      <c r="J15" s="5"/>
      <c r="K15" s="5"/>
      <c r="L15" s="5"/>
    </row>
    <row r="16" spans="1:12" ht="12.7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8" t="s">
        <v>72</v>
      </c>
      <c r="B17" s="28" t="s">
        <v>46</v>
      </c>
      <c r="C17" s="28"/>
      <c r="D17" s="28"/>
      <c r="E17" s="28"/>
      <c r="F17" s="9">
        <f>+(('Annual Data'!E43/'Annual Data'!E20)^(1/23)-1)*100</f>
        <v>4.022840837271646</v>
      </c>
      <c r="G17" s="9">
        <f>+(('Annual Data'!E51/'Annual Data'!E43)^(1/8)-1)*100</f>
        <v>3.6259026272472905</v>
      </c>
      <c r="H17" s="9">
        <f>+(('Annual Data'!E60/'Annual Data'!E51)^(1/9)-1)*100</f>
        <v>3.1458586936759625</v>
      </c>
      <c r="I17" s="9">
        <f>+(('Annual Data'!E65/'Annual Data'!E60)^(1/5)-1)*100</f>
        <v>2.9191678232233675</v>
      </c>
      <c r="J17" s="9">
        <f>+(('Annual Data'!E71/'Annual Data'!E65)^(1/6)-1)*100</f>
        <v>3.795954189678752</v>
      </c>
      <c r="K17" s="9">
        <f>+(('Annual Data'!E71/'Annual Data'!E20)^(1/51)-1)*100</f>
        <v>3.670135566849275</v>
      </c>
      <c r="L17" s="14">
        <f>+(('Annual Data'!E$82/'Annual Data'!E$71)^(1/11)-1)*100</f>
        <v>3.4232401458266226</v>
      </c>
    </row>
    <row r="18" spans="1:12" ht="12.75">
      <c r="A18" s="8" t="s">
        <v>73</v>
      </c>
      <c r="B18" s="28" t="s">
        <v>47</v>
      </c>
      <c r="C18" s="28"/>
      <c r="D18" s="28"/>
      <c r="E18" s="28"/>
      <c r="F18" s="9">
        <f>+(('Annual Data'!F43/'Annual Data'!F20)^(1/23)-1)*100</f>
        <v>1.293827552440785</v>
      </c>
      <c r="G18" s="9">
        <f>+(('Annual Data'!F51/'Annual Data'!F43)^(1/8)-1)*100</f>
        <v>2.2074244293474488</v>
      </c>
      <c r="H18" s="9">
        <f>+(('Annual Data'!F60/'Annual Data'!F51)^(1/9)-1)*100</f>
        <v>1.5397440528500894</v>
      </c>
      <c r="I18" s="9">
        <f>+(('Annual Data'!F65/'Annual Data'!F60)^(1/5)-1)*100</f>
        <v>1.4926270125612096</v>
      </c>
      <c r="J18" s="9">
        <f>+(('Annual Data'!F71/'Annual Data'!F65)^(1/6)-1)*100</f>
        <v>1.4885769355153178</v>
      </c>
      <c r="K18" s="9">
        <f>+(('Annual Data'!F71/'Annual Data'!F20)^(1/51)-1)*100</f>
        <v>1.5224572585216922</v>
      </c>
      <c r="L18" s="14">
        <f>+(('Annual Data'!F$82/'Annual Data'!F$71)^(1/11)-1)*100</f>
        <v>1.2471157425832269</v>
      </c>
    </row>
    <row r="19" spans="1:12" ht="12.75">
      <c r="A19" s="8" t="s">
        <v>74</v>
      </c>
      <c r="B19" s="28" t="s">
        <v>48</v>
      </c>
      <c r="C19" s="28"/>
      <c r="D19" s="28"/>
      <c r="E19" s="28"/>
      <c r="F19" s="15">
        <f>+(('Annual Data'!G42/'Annual Data'!G19)^(1/23)-1)*100</f>
        <v>3.6957667500743696</v>
      </c>
      <c r="G19" s="15">
        <f>+(('Annual Data'!G50/'Annual Data'!G42)^(1/8)-1)*100</f>
        <v>4.369355587203927</v>
      </c>
      <c r="H19" s="15">
        <f>+(('Annual Data'!G59/'Annual Data'!G50)^(1/9)-1)*100</f>
        <v>3.6407655433658537</v>
      </c>
      <c r="I19" s="15">
        <f>+(('Annual Data'!G64/'Annual Data'!G59)^(1/5)-1)*100</f>
        <v>2.532161779447817</v>
      </c>
      <c r="J19" s="15">
        <f>+(('Annual Data'!G70/'Annual Data'!G64)^(1/6)-1)*100</f>
        <v>5.193674013836458</v>
      </c>
      <c r="K19" s="15">
        <f>+(('Annual Data'!G70/'Annual Data'!G19)^(1/51)-1)*100</f>
        <v>3.851734456906719</v>
      </c>
      <c r="L19" s="14">
        <f>+(('Annual Data'!G$81/'Annual Data'!G$70)^(1/11)-1)*100</f>
        <v>4.1986835677477075</v>
      </c>
    </row>
    <row r="20" spans="1:12" ht="12.75">
      <c r="A20" s="8" t="s">
        <v>75</v>
      </c>
      <c r="B20" s="28" t="s">
        <v>49</v>
      </c>
      <c r="C20" s="28"/>
      <c r="D20" s="28"/>
      <c r="E20" s="28"/>
      <c r="F20" s="9">
        <f>+(('Annual Data'!H43/'Annual Data'!H20)^(1/23)-1)*100</f>
        <v>1.9813620706557789</v>
      </c>
      <c r="G20" s="9">
        <f>+(('Annual Data'!H51/'Annual Data'!H43)^(1/8)-1)*100</f>
        <v>0.7734938047798012</v>
      </c>
      <c r="H20" s="9">
        <f>+(('Annual Data'!H60/'Annual Data'!H51)^(1/9)-1)*100</f>
        <v>0.9653681083362953</v>
      </c>
      <c r="I20" s="9">
        <f>+(('Annual Data'!H65/'Annual Data'!H60)^(1/5)-1)*100</f>
        <v>1.0659981093089632</v>
      </c>
      <c r="J20" s="9">
        <f>+(('Annual Data'!H71/'Annual Data'!H65)^(1/6)-1)*100</f>
        <v>1.255519678635375</v>
      </c>
      <c r="K20" s="9">
        <f>+(('Annual Data'!H71/'Annual Data'!H20)^(1/51)-1)*100</f>
        <v>1.4361865439581623</v>
      </c>
      <c r="L20" s="14">
        <f>+(('Annual Data'!H$82/'Annual Data'!H$71)^(1/11)-1)*100</f>
        <v>1.238278773848922</v>
      </c>
    </row>
    <row r="21" spans="1:12" ht="12.75">
      <c r="A21" s="8" t="s">
        <v>76</v>
      </c>
      <c r="B21" s="5"/>
      <c r="C21" s="28" t="s">
        <v>50</v>
      </c>
      <c r="D21" s="28"/>
      <c r="E21" s="28"/>
      <c r="F21" s="9">
        <f>+(('Annual Data'!I43/'Annual Data'!I20)^(1/23)-1)*100</f>
        <v>1.98640422283074</v>
      </c>
      <c r="G21" s="9">
        <f>+(('Annual Data'!I51/'Annual Data'!I43)^(1/8)-1)*100</f>
        <v>0.6847164020493235</v>
      </c>
      <c r="H21" s="9">
        <f>+(('Annual Data'!I60/'Annual Data'!I51)^(1/9)-1)*100</f>
        <v>1.0357937401958672</v>
      </c>
      <c r="I21" s="9">
        <f>+(('Annual Data'!I65/'Annual Data'!I60)^(1/5)-1)*100</f>
        <v>1.0230155304660649</v>
      </c>
      <c r="J21" s="9">
        <f>+(('Annual Data'!I71/'Annual Data'!I65)^(1/6)-1)*100</f>
        <v>1.0226370488748193</v>
      </c>
      <c r="K21" s="9">
        <f>+(('Annual Data'!I71/'Annual Data'!I20)^(1/51)-1)*100</f>
        <v>1.4052022422297306</v>
      </c>
      <c r="L21" s="14">
        <f>+(('Annual Data'!I$82/'Annual Data'!I$71)^(1/11)-1)*100</f>
        <v>1.0226584586858767</v>
      </c>
    </row>
    <row r="22" spans="1:12" ht="12.75">
      <c r="A22" s="8" t="s">
        <v>77</v>
      </c>
      <c r="B22" s="5"/>
      <c r="C22" s="28" t="s">
        <v>51</v>
      </c>
      <c r="D22" s="28"/>
      <c r="E22" s="28"/>
      <c r="F22" s="12">
        <f>+(('Annual Data'!J43/'Annual Data'!J20)^(1/23)-1)*100</f>
        <v>0</v>
      </c>
      <c r="G22" s="12">
        <f>+(('Annual Data'!J51/'Annual Data'!J43)^(1/8)-1)*100</f>
        <v>0</v>
      </c>
      <c r="H22" s="12">
        <f>+(('Annual Data'!J60/'Annual Data'!J51)^(1/9)-1)*100</f>
        <v>0</v>
      </c>
      <c r="I22" s="12">
        <f>+(('Annual Data'!J65/'Annual Data'!J60)^(1/5)-1)*100</f>
        <v>0.032920465162744605</v>
      </c>
      <c r="J22" s="9">
        <f>+(('Annual Data'!J71/'Annual Data'!J65)^(1/6)-1)*100</f>
        <v>0.253633797857189</v>
      </c>
      <c r="K22" s="12">
        <f>+(('Annual Data'!J71/'Annual Data'!J20)^(1/51)-1)*100</f>
        <v>0.03303391340638839</v>
      </c>
      <c r="L22" s="14">
        <f>+(('Annual Data'!J$82/'Annual Data'!J$71)^(1/11)-1)*100</f>
        <v>0.2043876137243661</v>
      </c>
    </row>
    <row r="23" spans="1:12" ht="12.75">
      <c r="A23" s="8" t="s">
        <v>78</v>
      </c>
      <c r="B23" s="5"/>
      <c r="C23" s="5"/>
      <c r="D23" s="28" t="s">
        <v>52</v>
      </c>
      <c r="E23" s="28"/>
      <c r="F23" s="12">
        <f>+(('Annual Data'!K43/'Annual Data'!K20)^(1/23)-1)*100</f>
        <v>0</v>
      </c>
      <c r="G23" s="12">
        <f>+(('Annual Data'!K51/'Annual Data'!K43)^(1/8)-1)*100</f>
        <v>0</v>
      </c>
      <c r="H23" s="12">
        <f>+(('Annual Data'!K60/'Annual Data'!K51)^(1/9)-1)*100</f>
        <v>0</v>
      </c>
      <c r="I23" s="12">
        <f>+(('Annual Data'!K65/'Annual Data'!K60)^(1/5)-1)*100</f>
        <v>0.001359963009517351</v>
      </c>
      <c r="J23" s="9">
        <f>+(('Annual Data'!K71/'Annual Data'!K65)^(1/6)-1)*100</f>
        <v>0.1491988673650635</v>
      </c>
      <c r="K23" s="12">
        <f>+(('Annual Data'!K71/'Annual Data'!K20)^(1/51)-1)*100</f>
        <v>0.017674617216445476</v>
      </c>
      <c r="L23" s="14">
        <f>+(('Annual Data'!K$82/'Annual Data'!K$71)^(1/11)-1)*100</f>
        <v>0.10463488253231734</v>
      </c>
    </row>
    <row r="24" spans="1:12" ht="12.75">
      <c r="A24" s="8" t="s">
        <v>79</v>
      </c>
      <c r="B24" s="5"/>
      <c r="C24" s="5"/>
      <c r="D24" s="28" t="s">
        <v>356</v>
      </c>
      <c r="E24" s="28"/>
      <c r="F24" s="12">
        <f>+(('Annual Data'!L43/'Annual Data'!L20)^(1/23)-1)*100</f>
        <v>0</v>
      </c>
      <c r="G24" s="12">
        <f>+(('Annual Data'!L51/'Annual Data'!L43)^(1/8)-1)*100</f>
        <v>0</v>
      </c>
      <c r="H24" s="12">
        <f>+(('Annual Data'!L60/'Annual Data'!L51)^(1/9)-1)*100</f>
        <v>0</v>
      </c>
      <c r="I24" s="12">
        <f>+(('Annual Data'!L65/'Annual Data'!L60)^(1/5)-1)*100</f>
        <v>0.03156007294791152</v>
      </c>
      <c r="J24" s="9">
        <f>+(('Annual Data'!L71/'Annual Data'!L65)^(1/6)-1)*100</f>
        <v>0.10427934688765905</v>
      </c>
      <c r="K24" s="12">
        <f>+(('Annual Data'!L71/'Annual Data'!L20)^(1/51)-1)*100</f>
        <v>0.015356581972847394</v>
      </c>
      <c r="L24" s="14">
        <f>+(('Annual Data'!L$82/'Annual Data'!L$71)^(1/11)-1)*100</f>
        <v>0.15492144701565458</v>
      </c>
    </row>
    <row r="25" spans="1:12" ht="12.75">
      <c r="A25" s="8" t="s">
        <v>80</v>
      </c>
      <c r="B25" s="5"/>
      <c r="C25" s="5"/>
      <c r="D25" s="28" t="s">
        <v>357</v>
      </c>
      <c r="E25" s="28"/>
      <c r="F25" s="12">
        <f>+(('Annual Data'!M43/'Annual Data'!M20)^(1/23)-1)*100</f>
        <v>0</v>
      </c>
      <c r="G25" s="12">
        <f>+(('Annual Data'!M51/'Annual Data'!M43)^(1/8)-1)*100</f>
        <v>0</v>
      </c>
      <c r="H25" s="12">
        <f>+(('Annual Data'!M60/'Annual Data'!M51)^(1/9)-1)*100</f>
        <v>0</v>
      </c>
      <c r="I25" s="12">
        <f>+(('Annual Data'!M65/'Annual Data'!M60)^(1/5)-1)*100</f>
        <v>0</v>
      </c>
      <c r="J25" s="12">
        <f>+(('Annual Data'!M71/'Annual Data'!M65)^(1/6)-1)*100</f>
        <v>0</v>
      </c>
      <c r="K25" s="12">
        <f>+(('Annual Data'!M71/'Annual Data'!M20)^(1/51)-1)*100</f>
        <v>0</v>
      </c>
      <c r="L25" s="14">
        <f>+(('Annual Data'!M$82/'Annual Data'!M$71)^(1/11)-1)*100</f>
        <v>-0.05518748562866049</v>
      </c>
    </row>
    <row r="26" spans="1:12" ht="12.75">
      <c r="A26" s="8"/>
      <c r="B26" s="5"/>
      <c r="C26" s="5"/>
      <c r="D26" s="5"/>
      <c r="E26" s="5"/>
      <c r="F26" s="5"/>
      <c r="G26" s="5"/>
      <c r="H26" s="5"/>
      <c r="I26" s="5"/>
      <c r="J26" s="16"/>
      <c r="K26" s="5"/>
      <c r="L26" s="5"/>
    </row>
    <row r="27" spans="2:12" ht="12.75">
      <c r="B27" s="5" t="s">
        <v>358</v>
      </c>
      <c r="C27" s="5"/>
      <c r="D27" s="5"/>
      <c r="E27" s="5"/>
      <c r="F27" s="5"/>
      <c r="G27" s="5"/>
      <c r="H27" s="5"/>
      <c r="I27" s="5"/>
      <c r="J27" s="16"/>
      <c r="K27" s="5"/>
      <c r="L27" s="5"/>
    </row>
    <row r="28" spans="1:12" ht="12.75">
      <c r="A28" s="8" t="s">
        <v>81</v>
      </c>
      <c r="B28" s="5"/>
      <c r="C28" s="28" t="s">
        <v>47</v>
      </c>
      <c r="D28" s="28"/>
      <c r="E28" s="28"/>
      <c r="F28" s="9">
        <f aca="true" t="shared" si="0" ref="F28:K28">0.7*F18</f>
        <v>0.9056792867085494</v>
      </c>
      <c r="G28" s="9">
        <f t="shared" si="0"/>
        <v>1.5451971005432141</v>
      </c>
      <c r="H28" s="9">
        <f t="shared" si="0"/>
        <v>1.0778208369950626</v>
      </c>
      <c r="I28" s="9">
        <f t="shared" si="0"/>
        <v>1.0448389087928467</v>
      </c>
      <c r="J28" s="9">
        <f t="shared" si="0"/>
        <v>1.0420038548607224</v>
      </c>
      <c r="K28" s="9">
        <f t="shared" si="0"/>
        <v>1.0657200809651846</v>
      </c>
      <c r="L28" s="9">
        <f>0.7*L18</f>
        <v>0.8729810198082588</v>
      </c>
    </row>
    <row r="29" spans="1:12" ht="12.75">
      <c r="A29" s="8" t="s">
        <v>82</v>
      </c>
      <c r="B29" s="5"/>
      <c r="C29" s="28" t="s">
        <v>48</v>
      </c>
      <c r="D29" s="28"/>
      <c r="E29" s="28"/>
      <c r="F29" s="9">
        <f aca="true" t="shared" si="1" ref="F29:K29">0.3*F19</f>
        <v>1.1087300250223109</v>
      </c>
      <c r="G29" s="9">
        <f t="shared" si="1"/>
        <v>1.310806676161178</v>
      </c>
      <c r="H29" s="15">
        <f t="shared" si="1"/>
        <v>1.092229663009756</v>
      </c>
      <c r="I29" s="9">
        <f t="shared" si="1"/>
        <v>0.759648533834345</v>
      </c>
      <c r="J29" s="15">
        <f t="shared" si="1"/>
        <v>1.5581022041509374</v>
      </c>
      <c r="K29" s="15">
        <f t="shared" si="1"/>
        <v>1.1555203370720157</v>
      </c>
      <c r="L29" s="9">
        <f>0.3*L19</f>
        <v>1.2596050703243122</v>
      </c>
    </row>
    <row r="30" spans="1:12" ht="12.75">
      <c r="A30" s="8" t="s">
        <v>83</v>
      </c>
      <c r="B30" s="5"/>
      <c r="C30" s="28" t="s">
        <v>53</v>
      </c>
      <c r="D30" s="28"/>
      <c r="E30" s="28"/>
      <c r="F30" s="13">
        <f>+(('Annual Data'!H43/'Annual Data'!H20)^(1/23)-1)*100</f>
        <v>1.9813620706557789</v>
      </c>
      <c r="G30" s="13">
        <f>+(('Annual Data'!H51/'Annual Data'!H43)^(1/8)-1)*100</f>
        <v>0.7734938047798012</v>
      </c>
      <c r="H30" s="13">
        <f>+(('Annual Data'!H60/'Annual Data'!H51)^(1/9)-1)*100</f>
        <v>0.9653681083362953</v>
      </c>
      <c r="I30" s="13">
        <f>+(('Annual Data'!H65/'Annual Data'!H60)^(1/5)-1)*100</f>
        <v>1.0659981093089632</v>
      </c>
      <c r="J30" s="13">
        <f>+(('Annual Data'!H71/'Annual Data'!H65)^(1/6)-1)*100</f>
        <v>1.255519678635375</v>
      </c>
      <c r="K30" s="13">
        <f>+(('Annual Data'!H71/'Annual Data'!H20)^(1/51)-1)*100</f>
        <v>1.4361865439581623</v>
      </c>
      <c r="L30" s="13">
        <f>+(('Annual Data'!H82/'Annual Data'!H70)^(1/12)-1)*100</f>
        <v>1.2347399347613308</v>
      </c>
    </row>
    <row r="31" spans="1:12" ht="12.75">
      <c r="A31" s="8"/>
      <c r="B31" s="5"/>
      <c r="C31" s="5"/>
      <c r="D31" s="5"/>
      <c r="E31" s="5"/>
      <c r="F31" s="9"/>
      <c r="G31" s="9"/>
      <c r="H31" s="9"/>
      <c r="I31" s="9"/>
      <c r="J31" s="9"/>
      <c r="K31" s="9"/>
      <c r="L31" s="9"/>
    </row>
    <row r="32" spans="1:12" ht="12.75">
      <c r="A32" s="8" t="s">
        <v>84</v>
      </c>
      <c r="B32" s="5"/>
      <c r="C32" s="28" t="s">
        <v>54</v>
      </c>
      <c r="D32" s="28"/>
      <c r="E32" s="28"/>
      <c r="F32" s="9">
        <f aca="true" t="shared" si="2" ref="F32:K32">SUM(F28:F30)</f>
        <v>3.995771382386639</v>
      </c>
      <c r="G32" s="9">
        <f t="shared" si="2"/>
        <v>3.6294975814841934</v>
      </c>
      <c r="H32" s="9">
        <f t="shared" si="2"/>
        <v>3.135418608341114</v>
      </c>
      <c r="I32" s="15">
        <f t="shared" si="2"/>
        <v>2.870485551936155</v>
      </c>
      <c r="J32" s="15">
        <f t="shared" si="2"/>
        <v>3.855625737647035</v>
      </c>
      <c r="K32" s="15">
        <f t="shared" si="2"/>
        <v>3.6574269619953625</v>
      </c>
      <c r="L32" s="15">
        <f>SUM(L28:L30)</f>
        <v>3.367326024893902</v>
      </c>
    </row>
    <row r="33" spans="1:12" ht="12.75">
      <c r="A33" s="8"/>
      <c r="F33" s="11"/>
      <c r="G33" s="11"/>
      <c r="H33" s="11"/>
      <c r="I33" s="11"/>
      <c r="J33" s="11"/>
      <c r="K33" s="11"/>
      <c r="L33" s="11"/>
    </row>
    <row r="34" spans="1:12" ht="12.75">
      <c r="A34" s="8"/>
      <c r="B34" s="28" t="s">
        <v>55</v>
      </c>
      <c r="C34" s="29"/>
      <c r="D34" s="29"/>
      <c r="F34" s="11"/>
      <c r="G34" s="11"/>
      <c r="H34" s="11"/>
      <c r="I34" s="11"/>
      <c r="J34" s="11"/>
      <c r="K34" s="11"/>
      <c r="L34" s="11"/>
    </row>
    <row r="35" spans="1:12" ht="13.5" thickBot="1">
      <c r="A35" s="6" t="s">
        <v>85</v>
      </c>
      <c r="B35" s="30" t="s">
        <v>56</v>
      </c>
      <c r="C35" s="31"/>
      <c r="D35" s="31"/>
      <c r="E35" s="31"/>
      <c r="F35" s="9">
        <f>+(('Annual Data'!N43/'Annual Data'!N20)^(1/23)-1)*100</f>
        <v>2.6941555579136134</v>
      </c>
      <c r="G35" s="9">
        <f>+(('Annual Data'!N51/'Annual Data'!N43)^(1/8)-1)*100</f>
        <v>1.3878426208882244</v>
      </c>
      <c r="H35" s="9">
        <f>+(('Annual Data'!N60/'Annual Data'!N51)^(1/9)-1)*100</f>
        <v>1.5817595915660787</v>
      </c>
      <c r="I35" s="9">
        <f>+(('Annual Data'!N65/'Annual Data'!N60)^(1/5)-1)*100</f>
        <v>1.4055610270843788</v>
      </c>
      <c r="J35" s="9">
        <f>+(('Annual Data'!N71/'Annual Data'!N65)^(1/6)-1)*100</f>
        <v>2.273533952118978</v>
      </c>
      <c r="K35" s="9">
        <f>+(('Annual Data'!N71/'Annual Data'!N20)^(1/51)-1)*100</f>
        <v>2.1154711640383628</v>
      </c>
      <c r="L35" s="9">
        <f>+(('Annual Data'!N82/'Annual Data'!N70)^(1/12)-1)*100</f>
        <v>2.138403359426211</v>
      </c>
    </row>
    <row r="36" spans="1:3" ht="30" customHeight="1">
      <c r="A36" s="35" t="s">
        <v>63</v>
      </c>
      <c r="B36" s="36"/>
      <c r="C36" s="5" t="s">
        <v>64</v>
      </c>
    </row>
    <row r="37" ht="14.25" customHeight="1"/>
    <row r="38" spans="1:8" ht="14.25" customHeight="1">
      <c r="A38" s="28" t="s">
        <v>67</v>
      </c>
      <c r="B38" s="29"/>
      <c r="C38" s="32" t="s">
        <v>66</v>
      </c>
      <c r="D38" s="33"/>
      <c r="E38" s="33"/>
      <c r="F38" s="34"/>
      <c r="G38" s="34"/>
      <c r="H38" s="34"/>
    </row>
    <row r="39" spans="3:8" ht="12.75">
      <c r="C39" s="33"/>
      <c r="D39" s="33"/>
      <c r="E39" s="33"/>
      <c r="F39" s="34"/>
      <c r="G39" s="34"/>
      <c r="H39" s="34"/>
    </row>
    <row r="40" spans="3:8" ht="12.75">
      <c r="C40" s="33"/>
      <c r="D40" s="33"/>
      <c r="E40" s="33"/>
      <c r="F40" s="34"/>
      <c r="G40" s="34"/>
      <c r="H40" s="34"/>
    </row>
    <row r="42" spans="3:12" ht="12.75">
      <c r="C42" s="26" t="s">
        <v>359</v>
      </c>
      <c r="D42" s="26"/>
      <c r="E42" s="26"/>
      <c r="F42" s="26"/>
      <c r="G42" s="26"/>
      <c r="H42" s="26"/>
      <c r="I42" s="26"/>
      <c r="J42" s="26"/>
      <c r="K42" s="26"/>
      <c r="L42" s="26"/>
    </row>
    <row r="43" spans="3:12" ht="12.75">
      <c r="C43" s="26" t="s">
        <v>360</v>
      </c>
      <c r="D43" s="26"/>
      <c r="E43" s="26"/>
      <c r="F43" s="26"/>
      <c r="G43" s="26"/>
      <c r="H43" s="26"/>
      <c r="I43" s="26"/>
      <c r="J43" s="26"/>
      <c r="K43" s="26"/>
      <c r="L43" s="26"/>
    </row>
    <row r="44" spans="3:12" ht="12.75">
      <c r="C44" s="26" t="s">
        <v>361</v>
      </c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2.75">
      <c r="C45" s="26" t="s">
        <v>362</v>
      </c>
      <c r="D45" s="26"/>
      <c r="E45" s="26"/>
      <c r="F45" s="26"/>
      <c r="G45" s="26"/>
      <c r="H45" s="26"/>
      <c r="I45" s="26"/>
      <c r="J45" s="26"/>
      <c r="K45" s="26"/>
      <c r="L45" s="26"/>
    </row>
    <row r="47" ht="12.75">
      <c r="C47" s="5" t="s">
        <v>363</v>
      </c>
    </row>
  </sheetData>
  <mergeCells count="29">
    <mergeCell ref="A36:B36"/>
    <mergeCell ref="A38:B38"/>
    <mergeCell ref="C42:L42"/>
    <mergeCell ref="C43:L43"/>
    <mergeCell ref="C44:L44"/>
    <mergeCell ref="C45:L45"/>
    <mergeCell ref="C32:E32"/>
    <mergeCell ref="B34:D34"/>
    <mergeCell ref="B35:E35"/>
    <mergeCell ref="C38:H40"/>
    <mergeCell ref="D25:E25"/>
    <mergeCell ref="C28:E28"/>
    <mergeCell ref="C29:E29"/>
    <mergeCell ref="C30:E30"/>
    <mergeCell ref="C21:E21"/>
    <mergeCell ref="C22:E22"/>
    <mergeCell ref="D23:E23"/>
    <mergeCell ref="D24:E24"/>
    <mergeCell ref="B17:E17"/>
    <mergeCell ref="B18:E18"/>
    <mergeCell ref="B19:E19"/>
    <mergeCell ref="B20:E20"/>
    <mergeCell ref="G9:H9"/>
    <mergeCell ref="G15:I15"/>
    <mergeCell ref="B13:E13"/>
    <mergeCell ref="G4:J4"/>
    <mergeCell ref="B12:E12"/>
    <mergeCell ref="B11:E11"/>
    <mergeCell ref="B1:L1"/>
  </mergeCells>
  <printOptions/>
  <pageMargins left="0.25" right="0.25" top="0.5" bottom="0.5" header="0" footer="0"/>
  <pageSetup fitToHeight="1" fitToWidth="1" horizontalDpi="1200" verticalDpi="12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4"/>
  <sheetViews>
    <sheetView workbookViewId="0" topLeftCell="A1">
      <selection activeCell="A2" sqref="A2"/>
    </sheetView>
  </sheetViews>
  <sheetFormatPr defaultColWidth="9.140625" defaultRowHeight="12.75"/>
  <cols>
    <col min="1" max="14" width="8.7109375" style="0" customWidth="1"/>
  </cols>
  <sheetData>
    <row r="1" ht="12.75">
      <c r="A1" s="1" t="s">
        <v>89</v>
      </c>
    </row>
    <row r="2" ht="12.75">
      <c r="A2" s="25" t="s">
        <v>352</v>
      </c>
    </row>
    <row r="3" spans="1:66" ht="12.75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2.75">
      <c r="A4" s="1" t="s">
        <v>13</v>
      </c>
      <c r="B4" s="1" t="s">
        <v>14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2.75">
      <c r="A5" s="1" t="s">
        <v>15</v>
      </c>
      <c r="B5" s="1" t="s">
        <v>16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ht="12.75">
      <c r="A6" s="1" t="s">
        <v>17</v>
      </c>
      <c r="B6" s="1" t="s">
        <v>18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12.75">
      <c r="A7" s="1" t="s">
        <v>20</v>
      </c>
      <c r="B7" s="1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ht="12.75">
      <c r="A8" s="1" t="s">
        <v>21</v>
      </c>
      <c r="B8" s="1" t="s">
        <v>30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ht="12.75">
      <c r="A9" s="1" t="s">
        <v>22</v>
      </c>
      <c r="B9" s="1" t="s">
        <v>31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12.75">
      <c r="A10" s="1" t="s">
        <v>23</v>
      </c>
      <c r="B10" s="1" t="s">
        <v>32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ht="12.75">
      <c r="A11" s="1" t="s">
        <v>24</v>
      </c>
      <c r="B11" s="1" t="s">
        <v>33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6" ht="12.75">
      <c r="A12" s="1" t="s">
        <v>25</v>
      </c>
      <c r="B12" s="1" t="s">
        <v>34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6" ht="12.75">
      <c r="A13" s="1" t="s">
        <v>26</v>
      </c>
      <c r="B13" s="1" t="s">
        <v>35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ht="12.75">
      <c r="A14" s="1" t="s">
        <v>27</v>
      </c>
      <c r="B14" s="1" t="s">
        <v>36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6" ht="12.75">
      <c r="A15" s="1" t="s">
        <v>28</v>
      </c>
      <c r="B15" s="1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6" ht="12.75">
      <c r="A16" s="1" t="s">
        <v>29</v>
      </c>
      <c r="B16" s="1" t="s">
        <v>38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ht="12.75">
      <c r="A17" s="1"/>
    </row>
    <row r="18" spans="1:14" ht="12.75">
      <c r="A18" s="1"/>
      <c r="B18" s="3" t="s">
        <v>0</v>
      </c>
      <c r="C18" s="3" t="s">
        <v>12</v>
      </c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3" t="s">
        <v>6</v>
      </c>
      <c r="J18" s="3" t="s">
        <v>7</v>
      </c>
      <c r="K18" s="3" t="s">
        <v>8</v>
      </c>
      <c r="L18" s="3" t="s">
        <v>9</v>
      </c>
      <c r="M18" s="3" t="s">
        <v>10</v>
      </c>
      <c r="N18" s="3" t="s">
        <v>11</v>
      </c>
    </row>
    <row r="19" spans="1:14" ht="12.75">
      <c r="A19" s="2">
        <v>1949</v>
      </c>
      <c r="B19" s="17">
        <v>1594.249082987</v>
      </c>
      <c r="C19" s="17">
        <v>61.4644075</v>
      </c>
      <c r="D19" s="17">
        <v>25.9377605322</v>
      </c>
      <c r="E19" s="17">
        <v>1076.7380844554</v>
      </c>
      <c r="F19" s="17">
        <v>86.054286741</v>
      </c>
      <c r="G19" s="17">
        <v>20.9494505423</v>
      </c>
      <c r="H19" s="17">
        <v>52.6065271295</v>
      </c>
      <c r="I19" s="17">
        <v>52.59115</v>
      </c>
      <c r="J19" s="17">
        <v>100</v>
      </c>
      <c r="K19" s="17">
        <v>100</v>
      </c>
      <c r="L19" s="17">
        <v>100</v>
      </c>
      <c r="M19" s="17">
        <v>100</v>
      </c>
      <c r="N19" s="17">
        <v>12.5123119978</v>
      </c>
    </row>
    <row r="20" spans="1:14" ht="12.75">
      <c r="A20" s="2">
        <v>1950</v>
      </c>
      <c r="B20" s="17">
        <v>1666.4991904314</v>
      </c>
      <c r="C20" s="17">
        <v>61.6976325</v>
      </c>
      <c r="D20" s="17">
        <v>27.0107477857</v>
      </c>
      <c r="E20" s="17">
        <v>1122.4198581886</v>
      </c>
      <c r="F20" s="17">
        <v>87.0481578301</v>
      </c>
      <c r="G20" s="17">
        <v>21.7886988343</v>
      </c>
      <c r="H20" s="17">
        <v>54.0053647808</v>
      </c>
      <c r="I20" s="17">
        <v>53.98787</v>
      </c>
      <c r="J20" s="17">
        <v>100</v>
      </c>
      <c r="K20" s="17">
        <v>100</v>
      </c>
      <c r="L20" s="17">
        <v>100</v>
      </c>
      <c r="M20" s="17">
        <v>100</v>
      </c>
      <c r="N20" s="17">
        <v>12.8942402248</v>
      </c>
    </row>
    <row r="21" spans="1:14" ht="12.75">
      <c r="A21" s="2">
        <v>1951</v>
      </c>
      <c r="B21" s="17">
        <v>1746.6995270812</v>
      </c>
      <c r="C21" s="17">
        <v>61.931745</v>
      </c>
      <c r="D21" s="17">
        <v>28.203622021</v>
      </c>
      <c r="E21" s="17">
        <v>1172.4906027843</v>
      </c>
      <c r="F21" s="17">
        <v>88.0570309654</v>
      </c>
      <c r="G21" s="17">
        <v>22.7265247184</v>
      </c>
      <c r="H21" s="17">
        <v>55.4316775281</v>
      </c>
      <c r="I21" s="17">
        <v>55.42168</v>
      </c>
      <c r="J21" s="17">
        <v>100</v>
      </c>
      <c r="K21" s="17">
        <v>100</v>
      </c>
      <c r="L21" s="17">
        <v>100</v>
      </c>
      <c r="M21" s="17">
        <v>100</v>
      </c>
      <c r="N21" s="17">
        <v>13.3151275932</v>
      </c>
    </row>
    <row r="22" spans="1:14" ht="12.75">
      <c r="A22" s="2">
        <v>1952</v>
      </c>
      <c r="B22" s="17">
        <v>1828.5957567379</v>
      </c>
      <c r="C22" s="17">
        <v>62.16674</v>
      </c>
      <c r="D22" s="17">
        <v>29.4143742576</v>
      </c>
      <c r="E22" s="17">
        <v>1223.856387826</v>
      </c>
      <c r="F22" s="17">
        <v>89.1179196234</v>
      </c>
      <c r="G22" s="17">
        <v>23.328785411</v>
      </c>
      <c r="H22" s="17">
        <v>56.7838395367</v>
      </c>
      <c r="I22" s="17">
        <v>56.89358</v>
      </c>
      <c r="J22" s="17">
        <v>100</v>
      </c>
      <c r="K22" s="17">
        <v>100</v>
      </c>
      <c r="L22" s="17">
        <v>100</v>
      </c>
      <c r="M22" s="17">
        <v>100</v>
      </c>
      <c r="N22" s="17">
        <v>13.7329999735</v>
      </c>
    </row>
    <row r="23" spans="1:14" ht="12.75">
      <c r="A23" s="2">
        <v>1953</v>
      </c>
      <c r="B23" s="17">
        <v>1903.7213411865</v>
      </c>
      <c r="C23" s="17">
        <v>62.72198</v>
      </c>
      <c r="D23" s="17">
        <v>30.3517417847</v>
      </c>
      <c r="E23" s="17">
        <v>1271.8971317796</v>
      </c>
      <c r="F23" s="17">
        <v>90.2766441649</v>
      </c>
      <c r="G23" s="17">
        <v>24.0036192715</v>
      </c>
      <c r="H23" s="17">
        <v>57.9326838303</v>
      </c>
      <c r="I23" s="17">
        <v>58.11521</v>
      </c>
      <c r="J23" s="17">
        <v>100</v>
      </c>
      <c r="K23" s="17">
        <v>100</v>
      </c>
      <c r="L23" s="17">
        <v>100</v>
      </c>
      <c r="M23" s="17">
        <v>100</v>
      </c>
      <c r="N23" s="17">
        <v>14.0888836038</v>
      </c>
    </row>
    <row r="24" spans="1:14" ht="12.75">
      <c r="A24" s="2">
        <v>1954</v>
      </c>
      <c r="B24" s="17">
        <v>1968.2426025954</v>
      </c>
      <c r="C24" s="17">
        <v>63.8209325</v>
      </c>
      <c r="D24" s="17">
        <v>30.8400790383</v>
      </c>
      <c r="E24" s="17">
        <v>1314.8939327299</v>
      </c>
      <c r="F24" s="17">
        <v>91.5375442375</v>
      </c>
      <c r="G24" s="17">
        <v>24.4319191238</v>
      </c>
      <c r="H24" s="17">
        <v>58.8665654518</v>
      </c>
      <c r="I24" s="17">
        <v>58.8769</v>
      </c>
      <c r="J24" s="17">
        <v>100</v>
      </c>
      <c r="K24" s="17">
        <v>100</v>
      </c>
      <c r="L24" s="17">
        <v>100</v>
      </c>
      <c r="M24" s="17">
        <v>100</v>
      </c>
      <c r="N24" s="17">
        <v>14.3645314464</v>
      </c>
    </row>
    <row r="25" spans="1:14" ht="12.75">
      <c r="A25" s="2">
        <v>1955</v>
      </c>
      <c r="B25" s="17">
        <v>2029.8351026987</v>
      </c>
      <c r="C25" s="17">
        <v>64.9391325</v>
      </c>
      <c r="D25" s="17">
        <v>31.257502596</v>
      </c>
      <c r="E25" s="17">
        <v>1357.3487273888</v>
      </c>
      <c r="F25" s="17">
        <v>92.8716569656</v>
      </c>
      <c r="G25" s="17">
        <v>25.3366823715</v>
      </c>
      <c r="H25" s="17">
        <v>59.6571744201</v>
      </c>
      <c r="I25" s="17">
        <v>59.64856</v>
      </c>
      <c r="J25" s="17">
        <v>100</v>
      </c>
      <c r="K25" s="17">
        <v>100</v>
      </c>
      <c r="L25" s="17">
        <v>100</v>
      </c>
      <c r="M25" s="17">
        <v>100</v>
      </c>
      <c r="N25" s="17">
        <v>14.615317221</v>
      </c>
    </row>
    <row r="26" spans="1:14" ht="12.75">
      <c r="A26" s="2">
        <v>1956</v>
      </c>
      <c r="B26" s="17">
        <v>2094.8336479023</v>
      </c>
      <c r="C26" s="17">
        <v>66.0769325</v>
      </c>
      <c r="D26" s="17">
        <v>31.7029494053</v>
      </c>
      <c r="E26" s="17">
        <v>1402.873078463</v>
      </c>
      <c r="F26" s="17">
        <v>94.1230894642</v>
      </c>
      <c r="G26" s="17">
        <v>26.2637814368</v>
      </c>
      <c r="H26" s="17">
        <v>60.527625946</v>
      </c>
      <c r="I26" s="17">
        <v>60.43034</v>
      </c>
      <c r="J26" s="17">
        <v>100</v>
      </c>
      <c r="K26" s="17">
        <v>100</v>
      </c>
      <c r="L26" s="17">
        <v>100</v>
      </c>
      <c r="M26" s="17">
        <v>100</v>
      </c>
      <c r="N26" s="17">
        <v>14.9046645881</v>
      </c>
    </row>
    <row r="27" spans="1:14" ht="12.75">
      <c r="A27" s="2">
        <v>1957</v>
      </c>
      <c r="B27" s="17">
        <v>2166.426834313</v>
      </c>
      <c r="C27" s="17">
        <v>67.1113825</v>
      </c>
      <c r="D27" s="17">
        <v>32.2810640105</v>
      </c>
      <c r="E27" s="17">
        <v>1453.7701805044</v>
      </c>
      <c r="F27" s="17">
        <v>95.0480260922</v>
      </c>
      <c r="G27" s="17">
        <v>27.0501485811</v>
      </c>
      <c r="H27" s="17">
        <v>61.6993642723</v>
      </c>
      <c r="I27" s="17">
        <v>61.40341</v>
      </c>
      <c r="J27" s="17">
        <v>100</v>
      </c>
      <c r="K27" s="17">
        <v>100</v>
      </c>
      <c r="L27" s="17">
        <v>100</v>
      </c>
      <c r="M27" s="17">
        <v>100</v>
      </c>
      <c r="N27" s="17">
        <v>15.295111748</v>
      </c>
    </row>
    <row r="28" spans="1:14" ht="12.75">
      <c r="A28" s="2">
        <v>1958</v>
      </c>
      <c r="B28" s="17">
        <v>2241.3498515813</v>
      </c>
      <c r="C28" s="17">
        <v>67.6657575</v>
      </c>
      <c r="D28" s="17">
        <v>33.123841872</v>
      </c>
      <c r="E28" s="17">
        <v>1507.1716884108</v>
      </c>
      <c r="F28" s="17">
        <v>95.6330446524</v>
      </c>
      <c r="G28" s="17">
        <v>27.3767034872</v>
      </c>
      <c r="H28" s="17">
        <v>63.1928917735</v>
      </c>
      <c r="I28" s="17">
        <v>63.12882</v>
      </c>
      <c r="J28" s="17">
        <v>100</v>
      </c>
      <c r="K28" s="17">
        <v>100</v>
      </c>
      <c r="L28" s="17">
        <v>100</v>
      </c>
      <c r="M28" s="17">
        <v>100</v>
      </c>
      <c r="N28" s="17">
        <v>15.7599467202</v>
      </c>
    </row>
    <row r="29" spans="1:14" ht="12.75">
      <c r="A29" s="2">
        <v>1959</v>
      </c>
      <c r="B29" s="17">
        <v>2322.0822755221</v>
      </c>
      <c r="C29" s="17">
        <v>68.183305</v>
      </c>
      <c r="D29" s="17">
        <v>34.0564640497</v>
      </c>
      <c r="E29" s="17">
        <v>1563.9013011569</v>
      </c>
      <c r="F29" s="17">
        <v>96.0742156355</v>
      </c>
      <c r="G29" s="17">
        <v>28.1476041362</v>
      </c>
      <c r="H29" s="17">
        <v>64.8979154064</v>
      </c>
      <c r="I29" s="17">
        <v>64.96568</v>
      </c>
      <c r="J29" s="17">
        <v>100</v>
      </c>
      <c r="K29" s="17">
        <v>100</v>
      </c>
      <c r="L29" s="17">
        <v>100</v>
      </c>
      <c r="M29" s="17">
        <v>100</v>
      </c>
      <c r="N29" s="17">
        <v>16.278054323</v>
      </c>
    </row>
    <row r="30" spans="1:14" ht="12.75">
      <c r="A30" s="2">
        <v>1960</v>
      </c>
      <c r="B30" s="17">
        <v>2407.5971893592</v>
      </c>
      <c r="C30" s="17">
        <v>68.9272475</v>
      </c>
      <c r="D30" s="17">
        <v>34.9295420415</v>
      </c>
      <c r="E30" s="17">
        <v>1622.5431341271</v>
      </c>
      <c r="F30" s="17">
        <v>96.7745933724</v>
      </c>
      <c r="G30" s="17">
        <v>28.8918314043</v>
      </c>
      <c r="H30" s="17">
        <v>66.5377187968</v>
      </c>
      <c r="I30" s="17">
        <v>66.65416</v>
      </c>
      <c r="J30" s="17">
        <v>100</v>
      </c>
      <c r="K30" s="17">
        <v>100</v>
      </c>
      <c r="L30" s="17">
        <v>100</v>
      </c>
      <c r="M30" s="17">
        <v>100</v>
      </c>
      <c r="N30" s="17">
        <v>16.7662097828</v>
      </c>
    </row>
    <row r="31" spans="1:14" ht="12.75">
      <c r="A31" s="2">
        <v>1961</v>
      </c>
      <c r="B31" s="17">
        <v>2499.5021992281</v>
      </c>
      <c r="C31" s="17">
        <v>70.054195</v>
      </c>
      <c r="D31" s="17">
        <v>35.6795506569</v>
      </c>
      <c r="E31" s="17">
        <v>1684.5631794434</v>
      </c>
      <c r="F31" s="17">
        <v>97.8103952286</v>
      </c>
      <c r="G31" s="17">
        <v>29.5757681651</v>
      </c>
      <c r="H31" s="17">
        <v>68.0483115284</v>
      </c>
      <c r="I31" s="17">
        <v>68.04561</v>
      </c>
      <c r="J31" s="17">
        <v>100</v>
      </c>
      <c r="K31" s="17">
        <v>100</v>
      </c>
      <c r="L31" s="17">
        <v>100</v>
      </c>
      <c r="M31" s="17">
        <v>100</v>
      </c>
      <c r="N31" s="17">
        <v>17.22274177</v>
      </c>
    </row>
    <row r="32" spans="1:14" ht="12.75">
      <c r="A32" s="2">
        <v>1962</v>
      </c>
      <c r="B32" s="17">
        <v>2596.2647192101</v>
      </c>
      <c r="C32" s="17">
        <v>71.19957</v>
      </c>
      <c r="D32" s="17">
        <v>36.4646123454</v>
      </c>
      <c r="E32" s="17">
        <v>1749.9112256517</v>
      </c>
      <c r="F32" s="17">
        <v>99.0759786352</v>
      </c>
      <c r="G32" s="17">
        <v>30.5187678169</v>
      </c>
      <c r="H32" s="17">
        <v>69.4810873207</v>
      </c>
      <c r="I32" s="17">
        <v>69.46611</v>
      </c>
      <c r="J32" s="17">
        <v>100</v>
      </c>
      <c r="K32" s="17">
        <v>100</v>
      </c>
      <c r="L32" s="17">
        <v>100</v>
      </c>
      <c r="M32" s="17">
        <v>100</v>
      </c>
      <c r="N32" s="17">
        <v>17.6623158283</v>
      </c>
    </row>
    <row r="33" spans="1:14" ht="12.75">
      <c r="A33" s="2">
        <v>1963</v>
      </c>
      <c r="B33" s="17">
        <v>2697.8187801795</v>
      </c>
      <c r="C33" s="17">
        <v>72.36367</v>
      </c>
      <c r="D33" s="17">
        <v>37.2813979747</v>
      </c>
      <c r="E33" s="17">
        <v>1819.0602843957</v>
      </c>
      <c r="F33" s="17">
        <v>100.387122893</v>
      </c>
      <c r="G33" s="17">
        <v>31.5546136907</v>
      </c>
      <c r="H33" s="17">
        <v>70.9290242014</v>
      </c>
      <c r="I33" s="17">
        <v>70.91627</v>
      </c>
      <c r="J33" s="17">
        <v>100</v>
      </c>
      <c r="K33" s="17">
        <v>100</v>
      </c>
      <c r="L33" s="17">
        <v>100</v>
      </c>
      <c r="M33" s="17">
        <v>100</v>
      </c>
      <c r="N33" s="17">
        <v>18.1204544166</v>
      </c>
    </row>
    <row r="34" spans="1:14" ht="12.75">
      <c r="A34" s="2">
        <v>1964</v>
      </c>
      <c r="B34" s="17">
        <v>2807.4817955604</v>
      </c>
      <c r="C34" s="17">
        <v>73.5468075</v>
      </c>
      <c r="D34" s="17">
        <v>38.1727214408</v>
      </c>
      <c r="E34" s="17">
        <v>1894.0847621883</v>
      </c>
      <c r="F34" s="17">
        <v>101.7096525544</v>
      </c>
      <c r="G34" s="17">
        <v>32.8517760326</v>
      </c>
      <c r="H34" s="17">
        <v>72.4102125923</v>
      </c>
      <c r="I34" s="17">
        <v>72.39669</v>
      </c>
      <c r="J34" s="17">
        <v>100</v>
      </c>
      <c r="K34" s="17">
        <v>100</v>
      </c>
      <c r="L34" s="17">
        <v>100</v>
      </c>
      <c r="M34" s="17">
        <v>100</v>
      </c>
      <c r="N34" s="17">
        <v>18.62246812</v>
      </c>
    </row>
    <row r="35" spans="1:14" ht="12.75">
      <c r="A35" s="2">
        <v>1965</v>
      </c>
      <c r="B35" s="17">
        <v>2927.4758459097</v>
      </c>
      <c r="C35" s="17">
        <v>74.7492825</v>
      </c>
      <c r="D35" s="17">
        <v>39.1639323884</v>
      </c>
      <c r="E35" s="17">
        <v>1976.839629357</v>
      </c>
      <c r="F35" s="17">
        <v>103.0506655788</v>
      </c>
      <c r="G35" s="17">
        <v>34.6244985778</v>
      </c>
      <c r="H35" s="17">
        <v>73.9217716625</v>
      </c>
      <c r="I35" s="17">
        <v>73.90802</v>
      </c>
      <c r="J35" s="17">
        <v>100</v>
      </c>
      <c r="K35" s="17">
        <v>100</v>
      </c>
      <c r="L35" s="17">
        <v>100</v>
      </c>
      <c r="M35" s="17">
        <v>100</v>
      </c>
      <c r="N35" s="17">
        <v>19.1831815763</v>
      </c>
    </row>
    <row r="36" spans="1:14" ht="12.75">
      <c r="A36" s="2">
        <v>1966</v>
      </c>
      <c r="B36" s="17">
        <v>3059.6811389348</v>
      </c>
      <c r="C36" s="17">
        <v>75.9714275</v>
      </c>
      <c r="D36" s="17">
        <v>40.2741035626</v>
      </c>
      <c r="E36" s="17">
        <v>2068.6947700853</v>
      </c>
      <c r="F36" s="17">
        <v>104.4096677209</v>
      </c>
      <c r="G36" s="17">
        <v>36.9354405707</v>
      </c>
      <c r="H36" s="17">
        <v>75.4646006876</v>
      </c>
      <c r="I36" s="17">
        <v>75.4509</v>
      </c>
      <c r="J36" s="17">
        <v>100</v>
      </c>
      <c r="K36" s="17">
        <v>100</v>
      </c>
      <c r="L36" s="17">
        <v>100</v>
      </c>
      <c r="M36" s="17">
        <v>100</v>
      </c>
      <c r="N36" s="17">
        <v>19.8132492444</v>
      </c>
    </row>
    <row r="37" spans="1:14" ht="12.75">
      <c r="A37" s="2">
        <v>1967</v>
      </c>
      <c r="B37" s="17">
        <v>3197.889294011</v>
      </c>
      <c r="C37" s="17">
        <v>77.213545</v>
      </c>
      <c r="D37" s="17">
        <v>41.4161698444</v>
      </c>
      <c r="E37" s="17">
        <v>2166.4852723013</v>
      </c>
      <c r="F37" s="17">
        <v>105.7841752723</v>
      </c>
      <c r="G37" s="17">
        <v>38.7980100829</v>
      </c>
      <c r="H37" s="17">
        <v>77.041928991</v>
      </c>
      <c r="I37" s="17">
        <v>77.02599</v>
      </c>
      <c r="J37" s="17">
        <v>100</v>
      </c>
      <c r="K37" s="17">
        <v>100</v>
      </c>
      <c r="L37" s="17">
        <v>100</v>
      </c>
      <c r="M37" s="17">
        <v>100</v>
      </c>
      <c r="N37" s="17">
        <v>20.4802397592</v>
      </c>
    </row>
    <row r="38" spans="1:14" ht="12.75">
      <c r="A38" s="2">
        <v>1968</v>
      </c>
      <c r="B38" s="17">
        <v>3337.1701265681</v>
      </c>
      <c r="C38" s="17">
        <v>78.475975</v>
      </c>
      <c r="D38" s="17">
        <v>42.5247360937</v>
      </c>
      <c r="E38" s="17">
        <v>2267.5947506385</v>
      </c>
      <c r="F38" s="17">
        <v>107.2092261766</v>
      </c>
      <c r="G38" s="17">
        <v>40.6412490278</v>
      </c>
      <c r="H38" s="17">
        <v>78.6214458141</v>
      </c>
      <c r="I38" s="17">
        <v>78.63396</v>
      </c>
      <c r="J38" s="17">
        <v>100</v>
      </c>
      <c r="K38" s="17">
        <v>100</v>
      </c>
      <c r="L38" s="17">
        <v>100</v>
      </c>
      <c r="M38" s="17">
        <v>100</v>
      </c>
      <c r="N38" s="17">
        <v>21.1511157342</v>
      </c>
    </row>
    <row r="39" spans="1:14" ht="12.75">
      <c r="A39" s="2">
        <v>1969</v>
      </c>
      <c r="B39" s="17">
        <v>3470.7323932542</v>
      </c>
      <c r="C39" s="17">
        <v>79.821925</v>
      </c>
      <c r="D39" s="17">
        <v>43.4809407723</v>
      </c>
      <c r="E39" s="17">
        <v>2368.5084684214</v>
      </c>
      <c r="F39" s="17">
        <v>108.8049033983</v>
      </c>
      <c r="G39" s="17">
        <v>42.7715213843</v>
      </c>
      <c r="H39" s="17">
        <v>80.0894122152</v>
      </c>
      <c r="I39" s="17">
        <v>80.24062</v>
      </c>
      <c r="J39" s="17">
        <v>100</v>
      </c>
      <c r="K39" s="17">
        <v>100</v>
      </c>
      <c r="L39" s="17">
        <v>100</v>
      </c>
      <c r="M39" s="17">
        <v>100</v>
      </c>
      <c r="N39" s="17">
        <v>21.7683982472</v>
      </c>
    </row>
    <row r="40" spans="1:14" ht="12.75">
      <c r="A40" s="2">
        <v>1970</v>
      </c>
      <c r="B40" s="17">
        <v>3597.365332313</v>
      </c>
      <c r="C40" s="17">
        <v>81.957715</v>
      </c>
      <c r="D40" s="17">
        <v>43.8929432368</v>
      </c>
      <c r="E40" s="17">
        <v>2468.1524169828</v>
      </c>
      <c r="F40" s="17">
        <v>110.608644181</v>
      </c>
      <c r="G40" s="17">
        <v>44.4013966799</v>
      </c>
      <c r="H40" s="17">
        <v>81.4103043211</v>
      </c>
      <c r="I40" s="17">
        <v>81.45692</v>
      </c>
      <c r="J40" s="17">
        <v>100</v>
      </c>
      <c r="K40" s="17">
        <v>100</v>
      </c>
      <c r="L40" s="17">
        <v>100</v>
      </c>
      <c r="M40" s="17">
        <v>100</v>
      </c>
      <c r="N40" s="17">
        <v>22.3142814493</v>
      </c>
    </row>
    <row r="41" spans="1:14" ht="12.75">
      <c r="A41" s="2">
        <v>1971</v>
      </c>
      <c r="B41" s="17">
        <v>3721.004083374</v>
      </c>
      <c r="C41" s="17">
        <v>84.347035</v>
      </c>
      <c r="D41" s="17">
        <v>44.1154106173</v>
      </c>
      <c r="E41" s="17">
        <v>2567.8301324745</v>
      </c>
      <c r="F41" s="17">
        <v>112.6118224562</v>
      </c>
      <c r="G41" s="17">
        <v>46.1082661021</v>
      </c>
      <c r="H41" s="17">
        <v>82.5919254056</v>
      </c>
      <c r="I41" s="17">
        <v>82.58519</v>
      </c>
      <c r="J41" s="17">
        <v>100</v>
      </c>
      <c r="K41" s="17">
        <v>100</v>
      </c>
      <c r="L41" s="17">
        <v>100</v>
      </c>
      <c r="M41" s="17">
        <v>100</v>
      </c>
      <c r="N41" s="17">
        <v>22.8024915721</v>
      </c>
    </row>
    <row r="42" spans="1:14" ht="12.75">
      <c r="A42" s="2">
        <v>1972</v>
      </c>
      <c r="B42" s="17">
        <v>3847.454646691</v>
      </c>
      <c r="C42" s="17">
        <v>86.8060075</v>
      </c>
      <c r="D42" s="17">
        <v>44.3224467695</v>
      </c>
      <c r="E42" s="17">
        <v>2670.2522397649</v>
      </c>
      <c r="F42" s="17">
        <v>114.7295530283</v>
      </c>
      <c r="G42" s="17">
        <v>48.2698848708</v>
      </c>
      <c r="H42" s="17">
        <v>83.7236679149</v>
      </c>
      <c r="I42" s="17">
        <v>83.72909</v>
      </c>
      <c r="J42" s="17">
        <v>100</v>
      </c>
      <c r="K42" s="17">
        <v>100</v>
      </c>
      <c r="L42" s="17">
        <v>100</v>
      </c>
      <c r="M42" s="17">
        <v>100</v>
      </c>
      <c r="N42" s="17">
        <v>23.2743192079</v>
      </c>
    </row>
    <row r="43" spans="1:14" ht="12.75">
      <c r="A43" s="2">
        <v>1973</v>
      </c>
      <c r="B43" s="17">
        <v>3983.7180194749</v>
      </c>
      <c r="C43" s="17">
        <v>89.3241325</v>
      </c>
      <c r="D43" s="17">
        <v>44.5984518179</v>
      </c>
      <c r="E43" s="17">
        <v>2780.4537371451</v>
      </c>
      <c r="F43" s="17">
        <v>116.995233898</v>
      </c>
      <c r="G43" s="17">
        <v>51.0249451596</v>
      </c>
      <c r="H43" s="17">
        <v>84.8038347496</v>
      </c>
      <c r="I43" s="17">
        <v>84.87282</v>
      </c>
      <c r="J43" s="17">
        <v>100</v>
      </c>
      <c r="K43" s="17">
        <v>100</v>
      </c>
      <c r="L43" s="17">
        <v>100</v>
      </c>
      <c r="M43" s="17">
        <v>100</v>
      </c>
      <c r="N43" s="17">
        <v>23.7655299665</v>
      </c>
    </row>
    <row r="44" spans="1:14" ht="12.75">
      <c r="A44" s="2">
        <v>1974</v>
      </c>
      <c r="B44" s="17">
        <v>4126.4019203914</v>
      </c>
      <c r="C44" s="17">
        <v>91.7620975</v>
      </c>
      <c r="D44" s="17">
        <v>44.9684786291</v>
      </c>
      <c r="E44" s="17">
        <v>2896.6604813045</v>
      </c>
      <c r="F44" s="17">
        <v>119.4357120014</v>
      </c>
      <c r="G44" s="17">
        <v>53.6098387518</v>
      </c>
      <c r="H44" s="17">
        <v>85.8184548862</v>
      </c>
      <c r="I44" s="17">
        <v>85.83862</v>
      </c>
      <c r="J44" s="17">
        <v>100</v>
      </c>
      <c r="K44" s="17">
        <v>100</v>
      </c>
      <c r="L44" s="17">
        <v>100</v>
      </c>
      <c r="M44" s="17">
        <v>100</v>
      </c>
      <c r="N44" s="17">
        <v>24.2528841061</v>
      </c>
    </row>
    <row r="45" spans="1:14" ht="12.75">
      <c r="A45" s="2">
        <v>1975</v>
      </c>
      <c r="B45" s="17">
        <v>4267.5899419978</v>
      </c>
      <c r="C45" s="17">
        <v>94.2276525</v>
      </c>
      <c r="D45" s="17">
        <v>45.2902075853</v>
      </c>
      <c r="E45" s="17">
        <v>3011.8911784856</v>
      </c>
      <c r="F45" s="17">
        <v>122.0489390278</v>
      </c>
      <c r="G45" s="17">
        <v>54.9897370132</v>
      </c>
      <c r="H45" s="17">
        <v>86.7707379818</v>
      </c>
      <c r="I45" s="17">
        <v>86.76672</v>
      </c>
      <c r="J45" s="17">
        <v>100</v>
      </c>
      <c r="K45" s="17">
        <v>100</v>
      </c>
      <c r="L45" s="17">
        <v>100</v>
      </c>
      <c r="M45" s="17">
        <v>100</v>
      </c>
      <c r="N45" s="17">
        <v>24.6777333951</v>
      </c>
    </row>
    <row r="46" spans="1:14" ht="12.75">
      <c r="A46" s="2">
        <v>1976</v>
      </c>
      <c r="B46" s="17">
        <v>4407.7164249455</v>
      </c>
      <c r="C46" s="17">
        <v>96.759455</v>
      </c>
      <c r="D46" s="17">
        <v>45.5533407556</v>
      </c>
      <c r="E46" s="17">
        <v>3125.3087274452</v>
      </c>
      <c r="F46" s="17">
        <v>124.7597983051</v>
      </c>
      <c r="G46" s="17">
        <v>56.7825919318</v>
      </c>
      <c r="H46" s="17">
        <v>87.7074555262</v>
      </c>
      <c r="I46" s="17">
        <v>87.70485</v>
      </c>
      <c r="J46" s="17">
        <v>100</v>
      </c>
      <c r="K46" s="17">
        <v>100</v>
      </c>
      <c r="L46" s="17">
        <v>100</v>
      </c>
      <c r="M46" s="17">
        <v>100</v>
      </c>
      <c r="N46" s="17">
        <v>25.0506074064</v>
      </c>
    </row>
    <row r="47" spans="1:14" ht="12.75">
      <c r="A47" s="2">
        <v>1977</v>
      </c>
      <c r="B47" s="17">
        <v>4553.6857565355</v>
      </c>
      <c r="C47" s="17">
        <v>99.35927</v>
      </c>
      <c r="D47" s="17">
        <v>45.8305073753</v>
      </c>
      <c r="E47" s="17">
        <v>3240.5586913124</v>
      </c>
      <c r="F47" s="17">
        <v>127.5287544678</v>
      </c>
      <c r="G47" s="17">
        <v>58.9674948266</v>
      </c>
      <c r="H47" s="17">
        <v>88.6657498645</v>
      </c>
      <c r="I47" s="17">
        <v>88.65313</v>
      </c>
      <c r="J47" s="17">
        <v>100</v>
      </c>
      <c r="K47" s="17">
        <v>100</v>
      </c>
      <c r="L47" s="17">
        <v>100</v>
      </c>
      <c r="M47" s="17">
        <v>100</v>
      </c>
      <c r="N47" s="17">
        <v>25.4104159084</v>
      </c>
    </row>
    <row r="48" spans="1:14" ht="12.75">
      <c r="A48" s="2">
        <v>1978</v>
      </c>
      <c r="B48" s="17">
        <v>4713.1438911039</v>
      </c>
      <c r="C48" s="17">
        <v>102.0289</v>
      </c>
      <c r="D48" s="17">
        <v>46.194204692</v>
      </c>
      <c r="E48" s="17">
        <v>3364.2871789739</v>
      </c>
      <c r="F48" s="17">
        <v>130.3731776283</v>
      </c>
      <c r="G48" s="17">
        <v>61.8933989036</v>
      </c>
      <c r="H48" s="17">
        <v>89.5770224211</v>
      </c>
      <c r="I48" s="17">
        <v>89.61166</v>
      </c>
      <c r="J48" s="17">
        <v>100</v>
      </c>
      <c r="K48" s="17">
        <v>100</v>
      </c>
      <c r="L48" s="17">
        <v>100</v>
      </c>
      <c r="M48" s="17">
        <v>100</v>
      </c>
      <c r="N48" s="17">
        <v>25.8050562253</v>
      </c>
    </row>
    <row r="49" spans="1:14" ht="12.75">
      <c r="A49" s="2">
        <v>1979</v>
      </c>
      <c r="B49" s="17">
        <v>4871.1196827862</v>
      </c>
      <c r="C49" s="17">
        <v>104.77035</v>
      </c>
      <c r="D49" s="17">
        <v>46.4933035232</v>
      </c>
      <c r="E49" s="17">
        <v>3483.9154364201</v>
      </c>
      <c r="F49" s="17">
        <v>133.3774068397</v>
      </c>
      <c r="G49" s="17">
        <v>65.0892424566</v>
      </c>
      <c r="H49" s="17">
        <v>90.0833517423</v>
      </c>
      <c r="I49" s="17">
        <v>90.58056</v>
      </c>
      <c r="J49" s="17">
        <v>100</v>
      </c>
      <c r="K49" s="17">
        <v>100</v>
      </c>
      <c r="L49" s="17">
        <v>100</v>
      </c>
      <c r="M49" s="17">
        <v>100</v>
      </c>
      <c r="N49" s="17">
        <v>26.1207315314</v>
      </c>
    </row>
    <row r="50" spans="1:14" ht="12.75">
      <c r="A50" s="2">
        <v>1980</v>
      </c>
      <c r="B50" s="17">
        <v>5016.7743867563</v>
      </c>
      <c r="C50" s="17">
        <v>106.9581</v>
      </c>
      <c r="D50" s="17">
        <v>46.9041090554</v>
      </c>
      <c r="E50" s="17">
        <v>3592.7759957463</v>
      </c>
      <c r="F50" s="17">
        <v>136.4582914861</v>
      </c>
      <c r="G50" s="17">
        <v>67.9610811075</v>
      </c>
      <c r="H50" s="17">
        <v>90.1607008494</v>
      </c>
      <c r="I50" s="17">
        <v>90.29706</v>
      </c>
      <c r="J50" s="17">
        <v>100</v>
      </c>
      <c r="K50" s="17">
        <v>100</v>
      </c>
      <c r="L50" s="17">
        <v>100</v>
      </c>
      <c r="M50" s="17">
        <v>100</v>
      </c>
      <c r="N50" s="17">
        <v>26.3287481957</v>
      </c>
    </row>
    <row r="51" spans="1:14" ht="12.75">
      <c r="A51" s="2">
        <v>1981</v>
      </c>
      <c r="B51" s="17">
        <v>5153.614446768</v>
      </c>
      <c r="C51" s="17">
        <v>108.786675</v>
      </c>
      <c r="D51" s="17">
        <v>47.3735817991</v>
      </c>
      <c r="E51" s="17">
        <v>3697.1092583008</v>
      </c>
      <c r="F51" s="17">
        <v>139.3245745549</v>
      </c>
      <c r="G51" s="17">
        <v>71.049514432</v>
      </c>
      <c r="H51" s="17">
        <v>90.1957381579</v>
      </c>
      <c r="I51" s="17">
        <v>89.63488</v>
      </c>
      <c r="J51" s="17">
        <v>100</v>
      </c>
      <c r="K51" s="17">
        <v>100</v>
      </c>
      <c r="L51" s="17">
        <v>100</v>
      </c>
      <c r="M51" s="17">
        <v>100</v>
      </c>
      <c r="N51" s="17">
        <v>26.5359450773</v>
      </c>
    </row>
    <row r="52" spans="1:14" ht="12.75">
      <c r="A52" s="2">
        <v>1982</v>
      </c>
      <c r="B52" s="17">
        <v>5288.3150228741</v>
      </c>
      <c r="C52" s="17">
        <v>110.544875</v>
      </c>
      <c r="D52" s="17">
        <v>47.838626828</v>
      </c>
      <c r="E52" s="17">
        <v>3803.366742826</v>
      </c>
      <c r="F52" s="17">
        <v>141.8573068003</v>
      </c>
      <c r="G52" s="17">
        <v>73.1223801951</v>
      </c>
      <c r="H52" s="17">
        <v>90.5566917539</v>
      </c>
      <c r="I52" s="17">
        <v>90.45379</v>
      </c>
      <c r="J52" s="17">
        <v>100</v>
      </c>
      <c r="K52" s="17">
        <v>100</v>
      </c>
      <c r="L52" s="17">
        <v>100</v>
      </c>
      <c r="M52" s="17">
        <v>100</v>
      </c>
      <c r="N52" s="17">
        <v>26.8112149357</v>
      </c>
    </row>
    <row r="53" spans="1:14" ht="12.75">
      <c r="A53" s="2">
        <v>1983</v>
      </c>
      <c r="B53" s="17">
        <v>5434.6551025109</v>
      </c>
      <c r="C53" s="17">
        <v>112.3229</v>
      </c>
      <c r="D53" s="17">
        <v>48.3842128587</v>
      </c>
      <c r="E53" s="17">
        <v>3922.0275865666</v>
      </c>
      <c r="F53" s="17">
        <v>144.0606236046</v>
      </c>
      <c r="G53" s="17">
        <v>75.3785526014</v>
      </c>
      <c r="H53" s="17">
        <v>91.4029858975</v>
      </c>
      <c r="I53" s="17">
        <v>91.40515</v>
      </c>
      <c r="J53" s="17">
        <v>100</v>
      </c>
      <c r="K53" s="17">
        <v>100</v>
      </c>
      <c r="L53" s="17">
        <v>100</v>
      </c>
      <c r="M53" s="17">
        <v>100</v>
      </c>
      <c r="N53" s="17">
        <v>27.2248411011</v>
      </c>
    </row>
    <row r="54" spans="1:14" ht="12.75">
      <c r="A54" s="2">
        <v>1984</v>
      </c>
      <c r="B54" s="17">
        <v>5594.9218079177</v>
      </c>
      <c r="C54" s="17">
        <v>114.12955</v>
      </c>
      <c r="D54" s="17">
        <v>49.0225520728</v>
      </c>
      <c r="E54" s="17">
        <v>4049.8224473877</v>
      </c>
      <c r="F54" s="17">
        <v>146.2148919321</v>
      </c>
      <c r="G54" s="17">
        <v>79.2091894018</v>
      </c>
      <c r="H54" s="17">
        <v>92.3722804749</v>
      </c>
      <c r="I54" s="17">
        <v>92.36651</v>
      </c>
      <c r="J54" s="17">
        <v>100</v>
      </c>
      <c r="K54" s="17">
        <v>100</v>
      </c>
      <c r="L54" s="17">
        <v>100</v>
      </c>
      <c r="M54" s="17">
        <v>100</v>
      </c>
      <c r="N54" s="17">
        <v>27.6977426435</v>
      </c>
    </row>
    <row r="55" spans="1:14" ht="12.75">
      <c r="A55" s="2">
        <v>1985</v>
      </c>
      <c r="B55" s="17">
        <v>5770.698013963</v>
      </c>
      <c r="C55" s="17">
        <v>115.96525</v>
      </c>
      <c r="D55" s="17">
        <v>49.762303914</v>
      </c>
      <c r="E55" s="17">
        <v>4185.6434862248</v>
      </c>
      <c r="F55" s="17">
        <v>148.4076162344</v>
      </c>
      <c r="G55" s="17">
        <v>82.7035657138</v>
      </c>
      <c r="H55" s="17">
        <v>93.3426407667</v>
      </c>
      <c r="I55" s="17">
        <v>93.33799</v>
      </c>
      <c r="J55" s="17">
        <v>100</v>
      </c>
      <c r="K55" s="17">
        <v>100</v>
      </c>
      <c r="L55" s="17">
        <v>100</v>
      </c>
      <c r="M55" s="17">
        <v>100</v>
      </c>
      <c r="N55" s="17">
        <v>28.2036973063</v>
      </c>
    </row>
    <row r="56" spans="1:14" ht="12.75">
      <c r="A56" s="2">
        <v>1986</v>
      </c>
      <c r="B56" s="17">
        <v>5959.1567619817</v>
      </c>
      <c r="C56" s="17">
        <v>117.8305</v>
      </c>
      <c r="D56" s="17">
        <v>50.5739750063</v>
      </c>
      <c r="E56" s="17">
        <v>4327.1656525222</v>
      </c>
      <c r="F56" s="17">
        <v>150.6324680119</v>
      </c>
      <c r="G56" s="17">
        <v>85.5915957285</v>
      </c>
      <c r="H56" s="17">
        <v>94.3241911378</v>
      </c>
      <c r="I56" s="17">
        <v>94.31968</v>
      </c>
      <c r="J56" s="17">
        <v>100</v>
      </c>
      <c r="K56" s="17">
        <v>100</v>
      </c>
      <c r="L56" s="17">
        <v>100</v>
      </c>
      <c r="M56" s="17">
        <v>100</v>
      </c>
      <c r="N56" s="17">
        <v>28.7266464503</v>
      </c>
    </row>
    <row r="57" spans="1:14" ht="12.75">
      <c r="A57" s="2">
        <v>1987</v>
      </c>
      <c r="B57" s="17">
        <v>6148.6063783335</v>
      </c>
      <c r="C57" s="17">
        <v>119.72575</v>
      </c>
      <c r="D57" s="17">
        <v>51.3557557863</v>
      </c>
      <c r="E57" s="17">
        <v>4466.812507559</v>
      </c>
      <c r="F57" s="17">
        <v>152.890530526</v>
      </c>
      <c r="G57" s="17">
        <v>88.2454428534</v>
      </c>
      <c r="H57" s="17">
        <v>95.3162717534</v>
      </c>
      <c r="I57" s="17">
        <v>95.3117</v>
      </c>
      <c r="J57" s="17">
        <v>100</v>
      </c>
      <c r="K57" s="17">
        <v>100</v>
      </c>
      <c r="L57" s="17">
        <v>100</v>
      </c>
      <c r="M57" s="17">
        <v>100</v>
      </c>
      <c r="N57" s="17">
        <v>29.2157564775</v>
      </c>
    </row>
    <row r="58" spans="1:14" ht="12.75">
      <c r="A58" s="2">
        <v>1988</v>
      </c>
      <c r="B58" s="17">
        <v>6337.3884980375</v>
      </c>
      <c r="C58" s="17">
        <v>121.651425</v>
      </c>
      <c r="D58" s="17">
        <v>52.0946507453</v>
      </c>
      <c r="E58" s="17">
        <v>4605.0280746789</v>
      </c>
      <c r="F58" s="17">
        <v>155.182434205</v>
      </c>
      <c r="G58" s="17">
        <v>90.9472866069</v>
      </c>
      <c r="H58" s="17">
        <v>96.3187286215</v>
      </c>
      <c r="I58" s="17">
        <v>96.31416</v>
      </c>
      <c r="J58" s="17">
        <v>100</v>
      </c>
      <c r="K58" s="17">
        <v>100</v>
      </c>
      <c r="L58" s="17">
        <v>100</v>
      </c>
      <c r="M58" s="17">
        <v>100</v>
      </c>
      <c r="N58" s="17">
        <v>29.6749313044</v>
      </c>
    </row>
    <row r="59" spans="1:14" ht="12.75">
      <c r="A59" s="2">
        <v>1989</v>
      </c>
      <c r="B59" s="17">
        <v>6526.8831126803</v>
      </c>
      <c r="C59" s="17">
        <v>123.608125</v>
      </c>
      <c r="D59" s="17">
        <v>52.8030266027</v>
      </c>
      <c r="E59" s="17">
        <v>4745.0074913612</v>
      </c>
      <c r="F59" s="17">
        <v>157.5076869657</v>
      </c>
      <c r="G59" s="17">
        <v>93.7639272215</v>
      </c>
      <c r="H59" s="17">
        <v>97.3290573622</v>
      </c>
      <c r="I59" s="17">
        <v>97.32715</v>
      </c>
      <c r="J59" s="17">
        <v>100</v>
      </c>
      <c r="K59" s="17">
        <v>100</v>
      </c>
      <c r="L59" s="17">
        <v>100</v>
      </c>
      <c r="M59" s="17">
        <v>100</v>
      </c>
      <c r="N59" s="17">
        <v>30.1255613791</v>
      </c>
    </row>
    <row r="60" spans="1:14" ht="12.75">
      <c r="A60" s="2">
        <v>1990</v>
      </c>
      <c r="B60" s="17">
        <v>6712.215837177</v>
      </c>
      <c r="C60" s="17">
        <v>125.4794</v>
      </c>
      <c r="D60" s="17">
        <v>53.4925719853</v>
      </c>
      <c r="E60" s="17">
        <v>4885.718569242</v>
      </c>
      <c r="F60" s="17">
        <v>159.8645997991</v>
      </c>
      <c r="G60" s="17">
        <v>96.1712849812</v>
      </c>
      <c r="H60" s="17">
        <v>98.341745894</v>
      </c>
      <c r="I60" s="17">
        <v>98.34547</v>
      </c>
      <c r="J60" s="17">
        <v>100</v>
      </c>
      <c r="K60" s="17">
        <v>100</v>
      </c>
      <c r="L60" s="17">
        <v>100</v>
      </c>
      <c r="M60" s="17">
        <v>100</v>
      </c>
      <c r="N60" s="17">
        <v>30.5616038534</v>
      </c>
    </row>
    <row r="61" spans="1:14" ht="12.75">
      <c r="A61" s="2">
        <v>1991</v>
      </c>
      <c r="B61" s="17">
        <v>6888.2907145527</v>
      </c>
      <c r="C61" s="17">
        <v>126.907875</v>
      </c>
      <c r="D61" s="17">
        <v>54.2778823974</v>
      </c>
      <c r="E61" s="17">
        <v>5024.7266416203</v>
      </c>
      <c r="F61" s="17">
        <v>162.2533438627</v>
      </c>
      <c r="G61" s="17">
        <v>97.9843825931</v>
      </c>
      <c r="H61" s="17">
        <v>99.3561190893</v>
      </c>
      <c r="I61" s="17">
        <v>99.35298</v>
      </c>
      <c r="J61" s="17">
        <v>100</v>
      </c>
      <c r="K61" s="17">
        <v>100</v>
      </c>
      <c r="L61" s="17">
        <v>100</v>
      </c>
      <c r="M61" s="17">
        <v>100</v>
      </c>
      <c r="N61" s="17">
        <v>30.9684011559</v>
      </c>
    </row>
    <row r="62" spans="1:14" ht="12.75">
      <c r="A62" s="2">
        <v>1992</v>
      </c>
      <c r="B62" s="17">
        <v>7057.0992645264</v>
      </c>
      <c r="C62" s="17">
        <v>128.313125</v>
      </c>
      <c r="D62" s="17">
        <v>54.9990444432</v>
      </c>
      <c r="E62" s="17">
        <v>5163.0379007756</v>
      </c>
      <c r="F62" s="17">
        <v>164.6749604558</v>
      </c>
      <c r="G62" s="17">
        <v>100</v>
      </c>
      <c r="H62" s="17">
        <v>100.3737208582</v>
      </c>
      <c r="I62" s="17">
        <v>100.369</v>
      </c>
      <c r="J62" s="17">
        <v>100</v>
      </c>
      <c r="K62" s="17">
        <v>100</v>
      </c>
      <c r="L62" s="17">
        <v>100</v>
      </c>
      <c r="M62" s="17">
        <v>100</v>
      </c>
      <c r="N62" s="17">
        <v>31.3529020228</v>
      </c>
    </row>
    <row r="63" spans="1:14" ht="12.75">
      <c r="A63" s="2">
        <v>1993</v>
      </c>
      <c r="B63" s="17">
        <v>7228.5825210249</v>
      </c>
      <c r="C63" s="17">
        <v>129.73395</v>
      </c>
      <c r="D63" s="17">
        <v>55.7185110068</v>
      </c>
      <c r="E63" s="17">
        <v>5307.3396516659</v>
      </c>
      <c r="F63" s="17">
        <v>167.1321111647</v>
      </c>
      <c r="G63" s="17">
        <v>102.7902586306</v>
      </c>
      <c r="H63" s="17">
        <v>101.4199422428</v>
      </c>
      <c r="I63" s="17">
        <v>101.3954</v>
      </c>
      <c r="J63" s="17">
        <v>100.02</v>
      </c>
      <c r="K63" s="17">
        <v>100</v>
      </c>
      <c r="L63" s="17">
        <v>100.02</v>
      </c>
      <c r="M63" s="17">
        <v>100</v>
      </c>
      <c r="N63" s="17">
        <v>31.7553557762</v>
      </c>
    </row>
    <row r="64" spans="1:14" ht="12.75">
      <c r="A64" s="2">
        <v>1994</v>
      </c>
      <c r="B64" s="17">
        <v>7413.1546698717</v>
      </c>
      <c r="C64" s="17">
        <v>131.17045</v>
      </c>
      <c r="D64" s="17">
        <v>56.5154321714</v>
      </c>
      <c r="E64" s="17">
        <v>5465.1108952437</v>
      </c>
      <c r="F64" s="17">
        <v>169.6259734084</v>
      </c>
      <c r="G64" s="17">
        <v>106.2518155306</v>
      </c>
      <c r="H64" s="17">
        <v>102.5160996847</v>
      </c>
      <c r="I64" s="17">
        <v>102.4323</v>
      </c>
      <c r="J64" s="17">
        <v>100.0717</v>
      </c>
      <c r="K64" s="17">
        <v>100</v>
      </c>
      <c r="L64" s="17">
        <v>100.0717</v>
      </c>
      <c r="M64" s="17">
        <v>100</v>
      </c>
      <c r="N64" s="17">
        <v>32.2185971018</v>
      </c>
    </row>
    <row r="65" spans="1:14" ht="12.75">
      <c r="A65" s="2">
        <v>1995</v>
      </c>
      <c r="B65" s="17">
        <v>7616.3524260674</v>
      </c>
      <c r="C65" s="17">
        <v>132.622875</v>
      </c>
      <c r="D65" s="17">
        <v>57.4286481579</v>
      </c>
      <c r="E65" s="17">
        <v>5641.6972460516</v>
      </c>
      <c r="F65" s="17">
        <v>172.1570348548</v>
      </c>
      <c r="G65" s="17">
        <v>110.4850378805</v>
      </c>
      <c r="H65" s="17">
        <v>103.6963001148</v>
      </c>
      <c r="I65" s="17">
        <v>103.4799</v>
      </c>
      <c r="J65" s="17">
        <v>100.1647107372</v>
      </c>
      <c r="K65" s="17">
        <v>100.0068</v>
      </c>
      <c r="L65" s="17">
        <v>100.1579</v>
      </c>
      <c r="M65" s="17">
        <v>100</v>
      </c>
      <c r="N65" s="17">
        <v>32.7706460024</v>
      </c>
    </row>
    <row r="66" spans="1:14" ht="12.75">
      <c r="A66" s="2">
        <v>1996</v>
      </c>
      <c r="B66" s="17">
        <v>7839.9179269232</v>
      </c>
      <c r="C66" s="17">
        <v>134.0914</v>
      </c>
      <c r="D66" s="17">
        <v>58.4669704912</v>
      </c>
      <c r="E66" s="17">
        <v>5837.3561350305</v>
      </c>
      <c r="F66" s="17">
        <v>174.7258590445</v>
      </c>
      <c r="G66" s="17">
        <v>115.4344325295</v>
      </c>
      <c r="H66" s="17">
        <v>104.9509386138</v>
      </c>
      <c r="I66" s="17">
        <v>104.5381</v>
      </c>
      <c r="J66" s="17">
        <v>100.3592743161</v>
      </c>
      <c r="K66" s="17">
        <v>100.1103</v>
      </c>
      <c r="L66" s="17">
        <v>100.2487</v>
      </c>
      <c r="M66" s="17">
        <v>100</v>
      </c>
      <c r="N66" s="17">
        <v>33.4086560911</v>
      </c>
    </row>
    <row r="67" spans="1:14" ht="12.75">
      <c r="A67" s="2">
        <v>1997</v>
      </c>
      <c r="B67" s="17">
        <v>8088.8303498797</v>
      </c>
      <c r="C67" s="17">
        <v>135.8762</v>
      </c>
      <c r="D67" s="17">
        <v>59.530884363</v>
      </c>
      <c r="E67" s="17">
        <v>6054.8101339553</v>
      </c>
      <c r="F67" s="17">
        <v>177.3330190486</v>
      </c>
      <c r="G67" s="17">
        <v>121.6727301491</v>
      </c>
      <c r="H67" s="17">
        <v>106.2757520668</v>
      </c>
      <c r="I67" s="17">
        <v>105.6071</v>
      </c>
      <c r="J67" s="17">
        <v>100.62436356</v>
      </c>
      <c r="K67" s="17">
        <v>100.2834</v>
      </c>
      <c r="L67" s="17">
        <v>100.34</v>
      </c>
      <c r="M67" s="17">
        <v>100</v>
      </c>
      <c r="N67" s="17">
        <v>34.1437266812</v>
      </c>
    </row>
    <row r="68" spans="1:14" ht="12.75">
      <c r="A68" s="2">
        <v>1998</v>
      </c>
      <c r="B68" s="17">
        <v>8363.7054555473</v>
      </c>
      <c r="C68" s="17">
        <v>137.377425</v>
      </c>
      <c r="D68" s="17">
        <v>60.8812216094</v>
      </c>
      <c r="E68" s="17">
        <v>6294.4348206518</v>
      </c>
      <c r="F68" s="17">
        <v>179.9789338256</v>
      </c>
      <c r="G68" s="17">
        <v>129.1436869299</v>
      </c>
      <c r="H68" s="17">
        <v>107.6495878845</v>
      </c>
      <c r="I68" s="17">
        <v>106.6871</v>
      </c>
      <c r="J68" s="17">
        <v>100.8965995848</v>
      </c>
      <c r="K68" s="17">
        <v>100.4582</v>
      </c>
      <c r="L68" s="17">
        <v>100.4364</v>
      </c>
      <c r="M68" s="17">
        <v>100</v>
      </c>
      <c r="N68" s="17">
        <v>34.9731753981</v>
      </c>
    </row>
    <row r="69" spans="1:14" ht="12.75">
      <c r="A69" s="2">
        <v>1999</v>
      </c>
      <c r="B69" s="17">
        <v>8658.9573425782</v>
      </c>
      <c r="C69" s="17">
        <v>138.895225</v>
      </c>
      <c r="D69" s="17">
        <v>62.3416488405</v>
      </c>
      <c r="E69" s="17">
        <v>6552.3536546086</v>
      </c>
      <c r="F69" s="17">
        <v>182.6651098754</v>
      </c>
      <c r="G69" s="17">
        <v>136.8283772579</v>
      </c>
      <c r="H69" s="17">
        <v>109.046053042</v>
      </c>
      <c r="I69" s="17">
        <v>107.7781</v>
      </c>
      <c r="J69" s="17">
        <v>101.1755122204</v>
      </c>
      <c r="K69" s="17">
        <v>100.6333</v>
      </c>
      <c r="L69" s="17">
        <v>100.5388</v>
      </c>
      <c r="M69" s="17">
        <v>100</v>
      </c>
      <c r="N69" s="17">
        <v>35.8708549163</v>
      </c>
    </row>
    <row r="70" spans="1:14" ht="12.75">
      <c r="A70" s="2">
        <v>2000</v>
      </c>
      <c r="B70" s="17">
        <v>8960.8256854471</v>
      </c>
      <c r="C70" s="17">
        <v>140.429875</v>
      </c>
      <c r="D70" s="17">
        <v>63.8099669707</v>
      </c>
      <c r="E70" s="17">
        <v>6815.011019992</v>
      </c>
      <c r="F70" s="17">
        <v>185.3875155622</v>
      </c>
      <c r="G70" s="17">
        <v>143.9706950632</v>
      </c>
      <c r="H70" s="17">
        <v>110.4365739501</v>
      </c>
      <c r="I70" s="17">
        <v>108.8803</v>
      </c>
      <c r="J70" s="17">
        <v>101.4525903573</v>
      </c>
      <c r="K70" s="17">
        <v>100.7923</v>
      </c>
      <c r="L70" s="17">
        <v>100.6551</v>
      </c>
      <c r="M70" s="17">
        <v>100</v>
      </c>
      <c r="N70" s="17">
        <v>36.7608951408</v>
      </c>
    </row>
    <row r="71" spans="1:14" ht="12.75">
      <c r="A71" s="2">
        <v>2001</v>
      </c>
      <c r="B71" s="17">
        <v>9241.3875955428</v>
      </c>
      <c r="C71" s="17">
        <v>141.981525</v>
      </c>
      <c r="D71" s="17">
        <v>65.0886627365</v>
      </c>
      <c r="E71" s="17">
        <v>7054.9238566563</v>
      </c>
      <c r="F71" s="17">
        <v>188.1168731842</v>
      </c>
      <c r="G71" s="17">
        <v>146.698781782</v>
      </c>
      <c r="H71" s="17">
        <v>111.7571975475</v>
      </c>
      <c r="I71" s="17">
        <v>109.9938</v>
      </c>
      <c r="J71" s="17">
        <v>101.6987182548</v>
      </c>
      <c r="K71" s="17">
        <v>100.9054</v>
      </c>
      <c r="L71" s="17">
        <v>100.7862</v>
      </c>
      <c r="M71" s="17">
        <v>100</v>
      </c>
      <c r="N71" s="17">
        <v>37.5028764684</v>
      </c>
    </row>
    <row r="72" spans="1:14" ht="12.75">
      <c r="A72" s="2">
        <v>2002</v>
      </c>
      <c r="B72" s="17">
        <v>9502.5698930545</v>
      </c>
      <c r="C72" s="17">
        <v>143.5499</v>
      </c>
      <c r="D72" s="17">
        <v>66.1969802351</v>
      </c>
      <c r="E72" s="17">
        <v>7273.7880254829</v>
      </c>
      <c r="F72" s="17">
        <v>190.8192059301</v>
      </c>
      <c r="G72" s="17">
        <v>149.3069142468</v>
      </c>
      <c r="H72" s="17">
        <v>113.0669094707</v>
      </c>
      <c r="I72" s="17">
        <v>111.1186556004</v>
      </c>
      <c r="J72" s="17">
        <v>101.6816014595</v>
      </c>
      <c r="K72" s="17">
        <v>101.011</v>
      </c>
      <c r="L72" s="17">
        <v>100.9324</v>
      </c>
      <c r="M72" s="17">
        <v>99.73397</v>
      </c>
      <c r="N72" s="17">
        <v>38.118741717</v>
      </c>
    </row>
    <row r="73" spans="1:14" ht="12.75">
      <c r="A73" s="2">
        <v>2003</v>
      </c>
      <c r="B73" s="17">
        <v>9756.8558726352</v>
      </c>
      <c r="C73" s="17">
        <v>145.13065</v>
      </c>
      <c r="D73" s="17">
        <v>67.2280863666</v>
      </c>
      <c r="E73" s="17">
        <v>7484.9280020318</v>
      </c>
      <c r="F73" s="17">
        <v>193.4641053825</v>
      </c>
      <c r="G73" s="17">
        <v>153.9578702025</v>
      </c>
      <c r="H73" s="17">
        <v>114.3915942312</v>
      </c>
      <c r="I73" s="17">
        <v>112.2550132237</v>
      </c>
      <c r="J73" s="17">
        <v>101.8736743234</v>
      </c>
      <c r="K73" s="17">
        <v>101.1167</v>
      </c>
      <c r="L73" s="17">
        <v>101.0889</v>
      </c>
      <c r="M73" s="17">
        <v>99.66338</v>
      </c>
      <c r="N73" s="17">
        <v>38.6889753385</v>
      </c>
    </row>
    <row r="74" spans="1:14" ht="12.75">
      <c r="A74" s="2">
        <v>2004</v>
      </c>
      <c r="B74" s="17">
        <v>10034.2563083133</v>
      </c>
      <c r="C74" s="17">
        <v>146.716625</v>
      </c>
      <c r="D74" s="17">
        <v>68.3920878654</v>
      </c>
      <c r="E74" s="17">
        <v>7719.7871661665</v>
      </c>
      <c r="F74" s="17">
        <v>196.0492812154</v>
      </c>
      <c r="G74" s="17">
        <v>160.9420383485</v>
      </c>
      <c r="H74" s="17">
        <v>115.8001662888</v>
      </c>
      <c r="I74" s="17">
        <v>113.4030018874</v>
      </c>
      <c r="J74" s="17">
        <v>102.1087140832</v>
      </c>
      <c r="K74" s="17">
        <v>101.2225</v>
      </c>
      <c r="L74" s="17">
        <v>101.2466</v>
      </c>
      <c r="M74" s="17">
        <v>99.63348</v>
      </c>
      <c r="N74" s="17">
        <v>39.3767685263</v>
      </c>
    </row>
    <row r="75" spans="1:14" ht="12.75">
      <c r="A75" s="2">
        <v>2005</v>
      </c>
      <c r="B75" s="17">
        <v>10341.5987184855</v>
      </c>
      <c r="C75" s="17">
        <v>148.302</v>
      </c>
      <c r="D75" s="17">
        <v>69.7333732417</v>
      </c>
      <c r="E75" s="17">
        <v>7985.5903919982</v>
      </c>
      <c r="F75" s="17">
        <v>198.5874210707</v>
      </c>
      <c r="G75" s="17">
        <v>169.1095242379</v>
      </c>
      <c r="H75" s="17">
        <v>117.2546910994</v>
      </c>
      <c r="I75" s="17">
        <v>114.5627319035</v>
      </c>
      <c r="J75" s="17">
        <v>102.3443408561</v>
      </c>
      <c r="K75" s="17">
        <v>101.3284</v>
      </c>
      <c r="L75" s="17">
        <v>101.4046</v>
      </c>
      <c r="M75" s="17">
        <v>99.60359</v>
      </c>
      <c r="N75" s="17">
        <v>40.2119648311</v>
      </c>
    </row>
    <row r="76" spans="1:14" ht="12.75">
      <c r="A76" s="2">
        <v>2006</v>
      </c>
      <c r="B76" s="17">
        <v>10671.5540278335</v>
      </c>
      <c r="C76" s="17">
        <v>149.8826</v>
      </c>
      <c r="D76" s="17">
        <v>71.1994189308</v>
      </c>
      <c r="E76" s="17">
        <v>8275.1741321415</v>
      </c>
      <c r="F76" s="17">
        <v>201.0942053567</v>
      </c>
      <c r="G76" s="17">
        <v>177.9425885547</v>
      </c>
      <c r="H76" s="17">
        <v>118.7271555245</v>
      </c>
      <c r="I76" s="17">
        <v>115.7343162669</v>
      </c>
      <c r="J76" s="17">
        <v>102.5804544787</v>
      </c>
      <c r="K76" s="17">
        <v>101.4344</v>
      </c>
      <c r="L76" s="17">
        <v>101.5628</v>
      </c>
      <c r="M76" s="17">
        <v>99.57371</v>
      </c>
      <c r="N76" s="17">
        <v>41.1507338934</v>
      </c>
    </row>
    <row r="77" spans="1:14" ht="12.75">
      <c r="A77" s="2">
        <v>2007</v>
      </c>
      <c r="B77" s="17">
        <v>11015.3552320125</v>
      </c>
      <c r="C77" s="17">
        <v>151.4557</v>
      </c>
      <c r="D77" s="17">
        <v>72.7298822825</v>
      </c>
      <c r="E77" s="17">
        <v>8579.8055361959</v>
      </c>
      <c r="F77" s="17">
        <v>203.5794887191</v>
      </c>
      <c r="G77" s="17">
        <v>187.2290991722</v>
      </c>
      <c r="H77" s="17">
        <v>120.2180298889</v>
      </c>
      <c r="I77" s="17">
        <v>116.9178830405</v>
      </c>
      <c r="J77" s="17">
        <v>102.8171568213</v>
      </c>
      <c r="K77" s="17">
        <v>101.5406</v>
      </c>
      <c r="L77" s="17">
        <v>101.7212</v>
      </c>
      <c r="M77" s="17">
        <v>99.54384</v>
      </c>
      <c r="N77" s="17">
        <v>42.1447444936</v>
      </c>
    </row>
    <row r="78" spans="1:14" ht="12.75">
      <c r="A78" s="2">
        <v>2008</v>
      </c>
      <c r="B78" s="17">
        <v>11367.687089294</v>
      </c>
      <c r="C78" s="17">
        <v>153.0205</v>
      </c>
      <c r="D78" s="17">
        <v>74.2886547181</v>
      </c>
      <c r="E78" s="17">
        <v>8893.8618049375</v>
      </c>
      <c r="F78" s="17">
        <v>206.0426091652</v>
      </c>
      <c r="G78" s="17">
        <v>196.6701383057</v>
      </c>
      <c r="H78" s="17">
        <v>121.7276345636</v>
      </c>
      <c r="I78" s="17">
        <v>118.1135554239</v>
      </c>
      <c r="J78" s="17">
        <v>103.0543369071</v>
      </c>
      <c r="K78" s="17">
        <v>101.6468</v>
      </c>
      <c r="L78" s="17">
        <v>101.8799</v>
      </c>
      <c r="M78" s="17">
        <v>99.51397</v>
      </c>
      <c r="N78" s="17">
        <v>43.1651581242</v>
      </c>
    </row>
    <row r="79" spans="1:14" ht="12.75">
      <c r="A79" s="2">
        <v>2009</v>
      </c>
      <c r="B79" s="17">
        <v>11726.2854436485</v>
      </c>
      <c r="C79" s="17">
        <v>154.5781</v>
      </c>
      <c r="D79" s="17">
        <v>75.8599403386</v>
      </c>
      <c r="E79" s="17">
        <v>9214.7382958122</v>
      </c>
      <c r="F79" s="17">
        <v>208.4779965397</v>
      </c>
      <c r="G79" s="17">
        <v>206.2495918778</v>
      </c>
      <c r="H79" s="17">
        <v>123.2562771881</v>
      </c>
      <c r="I79" s="17">
        <v>119.3214550536</v>
      </c>
      <c r="J79" s="17">
        <v>103.2921176746</v>
      </c>
      <c r="K79" s="17">
        <v>101.7532</v>
      </c>
      <c r="L79" s="17">
        <v>102.0388</v>
      </c>
      <c r="M79" s="17">
        <v>99.48412</v>
      </c>
      <c r="N79" s="17">
        <v>44.2000520379</v>
      </c>
    </row>
    <row r="80" spans="1:14" ht="12.75">
      <c r="A80" s="2">
        <v>2010</v>
      </c>
      <c r="B80" s="17">
        <v>12090.5620662358</v>
      </c>
      <c r="C80" s="17">
        <v>156.13145</v>
      </c>
      <c r="D80" s="17">
        <v>77.4383512498</v>
      </c>
      <c r="E80" s="17">
        <v>9541.4650350351</v>
      </c>
      <c r="F80" s="17">
        <v>210.8786722546</v>
      </c>
      <c r="G80" s="17">
        <v>216.1171476192</v>
      </c>
      <c r="H80" s="17">
        <v>124.8040425817</v>
      </c>
      <c r="I80" s="17">
        <v>120.5417065131</v>
      </c>
      <c r="J80" s="17">
        <v>103.5304894559</v>
      </c>
      <c r="K80" s="17">
        <v>101.8597</v>
      </c>
      <c r="L80" s="17">
        <v>102.198</v>
      </c>
      <c r="M80" s="17">
        <v>99.45428</v>
      </c>
      <c r="N80" s="17">
        <v>45.2462306075</v>
      </c>
    </row>
    <row r="81" spans="1:14" ht="12.75">
      <c r="A81" s="2">
        <v>2011</v>
      </c>
      <c r="B81" s="17">
        <v>12461.6370663114</v>
      </c>
      <c r="C81" s="17">
        <v>157.685675</v>
      </c>
      <c r="D81" s="17">
        <v>79.0283395515</v>
      </c>
      <c r="E81" s="17">
        <v>9875.0462932616</v>
      </c>
      <c r="F81" s="17">
        <v>213.2486574042</v>
      </c>
      <c r="G81" s="17">
        <v>226.3386156663</v>
      </c>
      <c r="H81" s="17">
        <v>126.3712657473</v>
      </c>
      <c r="I81" s="17">
        <v>121.774437401</v>
      </c>
      <c r="J81" s="17">
        <v>103.7692395077</v>
      </c>
      <c r="K81" s="17">
        <v>101.9662</v>
      </c>
      <c r="L81" s="17">
        <v>102.3574</v>
      </c>
      <c r="M81" s="17">
        <v>99.42444</v>
      </c>
      <c r="N81" s="17">
        <v>46.3076598628</v>
      </c>
    </row>
    <row r="82" spans="1:14" ht="12.75">
      <c r="A82" s="2">
        <v>2012</v>
      </c>
      <c r="B82" s="17">
        <v>12840.366498627</v>
      </c>
      <c r="C82" s="17">
        <v>159.2479</v>
      </c>
      <c r="D82" s="17">
        <v>80.6313081593</v>
      </c>
      <c r="E82" s="17">
        <v>10216.2583534721</v>
      </c>
      <c r="F82" s="17">
        <v>215.5941703868</v>
      </c>
      <c r="G82" s="17">
        <v>236.9474151278</v>
      </c>
      <c r="H82" s="17">
        <v>127.9581001958</v>
      </c>
      <c r="I82" s="17">
        <v>123.0197751603</v>
      </c>
      <c r="J82" s="17">
        <v>104.0086836908</v>
      </c>
      <c r="K82" s="17">
        <v>102.0729</v>
      </c>
      <c r="L82" s="17">
        <v>102.5171</v>
      </c>
      <c r="M82" s="17">
        <v>99.39461</v>
      </c>
      <c r="N82" s="17">
        <v>47.3865241121</v>
      </c>
    </row>
    <row r="84" ht="12.75">
      <c r="A84" s="1" t="s">
        <v>88</v>
      </c>
    </row>
  </sheetData>
  <hyperlinks>
    <hyperlink ref="A2" r:id="rId1" display="For details about the construction of the potential series, see CBO's Method for Estimating Potential Output: An Update, August 2001."/>
  </hyperlinks>
  <printOptions/>
  <pageMargins left="0.75" right="0.75" top="1" bottom="1" header="0.5" footer="0.5"/>
  <pageSetup horizontalDpi="1200" verticalDpi="1200" orientation="portrait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3"/>
  <sheetViews>
    <sheetView workbookViewId="0" topLeftCell="A1">
      <selection activeCell="A4" sqref="A4"/>
    </sheetView>
  </sheetViews>
  <sheetFormatPr defaultColWidth="9.140625" defaultRowHeight="12.75"/>
  <sheetData>
    <row r="1" ht="12.75">
      <c r="A1" s="1" t="s">
        <v>90</v>
      </c>
    </row>
    <row r="2" ht="12.75">
      <c r="A2" s="1" t="s">
        <v>350</v>
      </c>
    </row>
    <row r="3" ht="12.75">
      <c r="A3" s="1" t="s">
        <v>351</v>
      </c>
    </row>
    <row r="4" ht="12.75">
      <c r="A4" s="1"/>
    </row>
    <row r="6" spans="2:6" ht="12.75">
      <c r="B6" s="37" t="s">
        <v>41</v>
      </c>
      <c r="C6" s="37"/>
      <c r="D6" s="37"/>
      <c r="F6" s="20"/>
    </row>
    <row r="7" spans="2:6" ht="12.75">
      <c r="B7" s="24" t="s">
        <v>91</v>
      </c>
      <c r="C7" s="19"/>
      <c r="D7" s="24" t="s">
        <v>92</v>
      </c>
      <c r="F7" s="23" t="s">
        <v>93</v>
      </c>
    </row>
    <row r="8" spans="1:6" ht="12.75">
      <c r="A8" s="1" t="s">
        <v>94</v>
      </c>
      <c r="B8" s="21">
        <v>1569.01</v>
      </c>
      <c r="C8" s="21"/>
      <c r="D8" s="21">
        <v>273.82</v>
      </c>
      <c r="F8" s="22">
        <v>5.25</v>
      </c>
    </row>
    <row r="9" spans="1:6" ht="12.75">
      <c r="A9" s="1" t="s">
        <v>95</v>
      </c>
      <c r="B9" s="21">
        <v>1585.54</v>
      </c>
      <c r="C9" s="21"/>
      <c r="D9" s="21">
        <v>273.58</v>
      </c>
      <c r="F9" s="22">
        <v>5.26</v>
      </c>
    </row>
    <row r="10" spans="1:6" ht="12.75">
      <c r="A10" s="1" t="s">
        <v>96</v>
      </c>
      <c r="B10" s="21">
        <v>1602.5</v>
      </c>
      <c r="C10" s="21"/>
      <c r="D10" s="21">
        <v>274.84</v>
      </c>
      <c r="F10" s="22">
        <v>5.26</v>
      </c>
    </row>
    <row r="11" spans="1:6" ht="12.75">
      <c r="A11" s="1" t="s">
        <v>97</v>
      </c>
      <c r="B11" s="21">
        <v>1619.95</v>
      </c>
      <c r="C11" s="21"/>
      <c r="D11" s="21">
        <v>278.21</v>
      </c>
      <c r="F11" s="22">
        <v>5.26</v>
      </c>
    </row>
    <row r="12" spans="1:6" ht="12.75">
      <c r="A12" s="1" t="s">
        <v>98</v>
      </c>
      <c r="B12" s="21">
        <v>1637.95</v>
      </c>
      <c r="C12" s="21"/>
      <c r="D12" s="21">
        <v>280.4</v>
      </c>
      <c r="F12" s="22">
        <v>5.26</v>
      </c>
    </row>
    <row r="13" spans="1:6" ht="12.75">
      <c r="A13" s="1" t="s">
        <v>99</v>
      </c>
      <c r="B13" s="21">
        <v>1656.55</v>
      </c>
      <c r="C13" s="21"/>
      <c r="D13" s="21">
        <v>284.71</v>
      </c>
      <c r="F13" s="22">
        <v>5.26</v>
      </c>
    </row>
    <row r="14" spans="1:6" ht="12.75">
      <c r="A14" s="1" t="s">
        <v>100</v>
      </c>
      <c r="B14" s="21">
        <v>1675.86</v>
      </c>
      <c r="C14" s="21"/>
      <c r="D14" s="21">
        <v>294.22</v>
      </c>
      <c r="F14" s="22">
        <v>5.27</v>
      </c>
    </row>
    <row r="15" spans="1:6" ht="12.75">
      <c r="A15" s="1" t="s">
        <v>101</v>
      </c>
      <c r="B15" s="21">
        <v>1695.64</v>
      </c>
      <c r="C15" s="21"/>
      <c r="D15" s="21">
        <v>303.47</v>
      </c>
      <c r="F15" s="22">
        <v>5.28</v>
      </c>
    </row>
    <row r="16" spans="1:6" ht="12.75">
      <c r="A16" s="1" t="s">
        <v>102</v>
      </c>
      <c r="B16" s="21">
        <v>1715.84</v>
      </c>
      <c r="C16" s="21"/>
      <c r="D16" s="21">
        <v>318.59</v>
      </c>
      <c r="F16" s="22">
        <v>5.29</v>
      </c>
    </row>
    <row r="17" spans="1:6" ht="12.75">
      <c r="A17" s="1" t="s">
        <v>103</v>
      </c>
      <c r="B17" s="21">
        <v>1736.33</v>
      </c>
      <c r="C17" s="21"/>
      <c r="D17" s="21">
        <v>324.32</v>
      </c>
      <c r="F17" s="22">
        <v>5.31</v>
      </c>
    </row>
    <row r="18" spans="1:6" ht="12.75">
      <c r="A18" s="1" t="s">
        <v>104</v>
      </c>
      <c r="B18" s="21">
        <v>1756.94</v>
      </c>
      <c r="C18" s="21"/>
      <c r="D18" s="21">
        <v>328.22</v>
      </c>
      <c r="F18" s="22">
        <v>5.32</v>
      </c>
    </row>
    <row r="19" spans="1:6" ht="12.75">
      <c r="A19" s="1" t="s">
        <v>105</v>
      </c>
      <c r="B19" s="21">
        <v>1777.69</v>
      </c>
      <c r="C19" s="21"/>
      <c r="D19" s="21">
        <v>335.71</v>
      </c>
      <c r="F19" s="22">
        <v>5.34</v>
      </c>
    </row>
    <row r="20" spans="1:6" ht="12.75">
      <c r="A20" s="1" t="s">
        <v>106</v>
      </c>
      <c r="B20" s="21">
        <v>1798.35</v>
      </c>
      <c r="C20" s="21"/>
      <c r="D20" s="21">
        <v>338.99</v>
      </c>
      <c r="F20" s="22">
        <v>5.36</v>
      </c>
    </row>
    <row r="21" spans="1:6" ht="12.75">
      <c r="A21" s="1" t="s">
        <v>107</v>
      </c>
      <c r="B21" s="21">
        <v>1818.79</v>
      </c>
      <c r="C21" s="21"/>
      <c r="D21" s="21">
        <v>343.45</v>
      </c>
      <c r="F21" s="22">
        <v>5.37</v>
      </c>
    </row>
    <row r="22" spans="1:6" ht="12.75">
      <c r="A22" s="1" t="s">
        <v>108</v>
      </c>
      <c r="B22" s="21">
        <v>1838.85</v>
      </c>
      <c r="C22" s="21"/>
      <c r="D22" s="21">
        <v>351.32</v>
      </c>
      <c r="F22" s="22">
        <v>5.38</v>
      </c>
    </row>
    <row r="23" spans="1:6" ht="12.75">
      <c r="A23" s="1" t="s">
        <v>109</v>
      </c>
      <c r="B23" s="21">
        <v>1858.4</v>
      </c>
      <c r="C23" s="21"/>
      <c r="D23" s="21">
        <v>356.12</v>
      </c>
      <c r="F23" s="22">
        <v>5.38</v>
      </c>
    </row>
    <row r="24" spans="1:6" ht="12.75">
      <c r="A24" s="1" t="s">
        <v>110</v>
      </c>
      <c r="B24" s="21">
        <v>1877.31</v>
      </c>
      <c r="C24" s="21"/>
      <c r="D24" s="21">
        <v>359.98</v>
      </c>
      <c r="F24" s="22">
        <v>5.37</v>
      </c>
    </row>
    <row r="25" spans="1:6" ht="12.75">
      <c r="A25" s="1" t="s">
        <v>111</v>
      </c>
      <c r="B25" s="21">
        <v>1895.49</v>
      </c>
      <c r="C25" s="21"/>
      <c r="D25" s="21">
        <v>363.93</v>
      </c>
      <c r="F25" s="22">
        <v>5.37</v>
      </c>
    </row>
    <row r="26" spans="1:6" ht="12.75">
      <c r="A26" s="1" t="s">
        <v>112</v>
      </c>
      <c r="B26" s="21">
        <v>1912.81</v>
      </c>
      <c r="C26" s="21"/>
      <c r="D26" s="21">
        <v>368.84</v>
      </c>
      <c r="F26" s="22">
        <v>5.37</v>
      </c>
    </row>
    <row r="27" spans="1:6" ht="12.75">
      <c r="A27" s="1" t="s">
        <v>113</v>
      </c>
      <c r="B27" s="21">
        <v>1929.27</v>
      </c>
      <c r="C27" s="21"/>
      <c r="D27" s="21">
        <v>373.02</v>
      </c>
      <c r="F27" s="22">
        <v>5.37</v>
      </c>
    </row>
    <row r="28" spans="1:6" ht="12.75">
      <c r="A28" s="1" t="s">
        <v>114</v>
      </c>
      <c r="B28" s="21">
        <v>1945.15</v>
      </c>
      <c r="C28" s="21"/>
      <c r="D28" s="21">
        <v>377.37</v>
      </c>
      <c r="F28" s="22">
        <v>5.37</v>
      </c>
    </row>
    <row r="29" spans="1:6" ht="12.75">
      <c r="A29" s="1" t="s">
        <v>115</v>
      </c>
      <c r="B29" s="21">
        <v>1960.61</v>
      </c>
      <c r="C29" s="21"/>
      <c r="D29" s="21">
        <v>380.51</v>
      </c>
      <c r="F29" s="22">
        <v>5.37</v>
      </c>
    </row>
    <row r="30" spans="1:6" ht="12.75">
      <c r="A30" s="1" t="s">
        <v>116</v>
      </c>
      <c r="B30" s="21">
        <v>1975.95</v>
      </c>
      <c r="C30" s="21"/>
      <c r="D30" s="21">
        <v>384.21</v>
      </c>
      <c r="F30" s="22">
        <v>5.37</v>
      </c>
    </row>
    <row r="31" spans="1:6" ht="12.75">
      <c r="A31" s="1" t="s">
        <v>117</v>
      </c>
      <c r="B31" s="21">
        <v>1991.26</v>
      </c>
      <c r="C31" s="21"/>
      <c r="D31" s="21">
        <v>388.22</v>
      </c>
      <c r="F31" s="22">
        <v>5.37</v>
      </c>
    </row>
    <row r="32" spans="1:6" ht="12.75">
      <c r="A32" s="1" t="s">
        <v>118</v>
      </c>
      <c r="B32" s="21">
        <v>2006.59</v>
      </c>
      <c r="C32" s="21"/>
      <c r="D32" s="21">
        <v>393.01</v>
      </c>
      <c r="F32" s="22">
        <v>5.37</v>
      </c>
    </row>
    <row r="33" spans="1:6" ht="12.75">
      <c r="A33" s="1" t="s">
        <v>119</v>
      </c>
      <c r="B33" s="21">
        <v>2021.99</v>
      </c>
      <c r="C33" s="21"/>
      <c r="D33" s="21">
        <v>397.82</v>
      </c>
      <c r="F33" s="22">
        <v>5.38</v>
      </c>
    </row>
    <row r="34" spans="1:6" ht="12.75">
      <c r="A34" s="1" t="s">
        <v>120</v>
      </c>
      <c r="B34" s="21">
        <v>2037.5</v>
      </c>
      <c r="C34" s="21"/>
      <c r="D34" s="21">
        <v>403.77</v>
      </c>
      <c r="F34" s="22">
        <v>5.38</v>
      </c>
    </row>
    <row r="35" spans="1:6" ht="12.75">
      <c r="A35" s="1" t="s">
        <v>121</v>
      </c>
      <c r="B35" s="21">
        <v>2053.26</v>
      </c>
      <c r="C35" s="21"/>
      <c r="D35" s="21">
        <v>411.02</v>
      </c>
      <c r="F35" s="22">
        <v>5.39</v>
      </c>
    </row>
    <row r="36" spans="1:6" ht="12.75">
      <c r="A36" s="1" t="s">
        <v>122</v>
      </c>
      <c r="B36" s="21">
        <v>2069.39</v>
      </c>
      <c r="C36" s="21"/>
      <c r="D36" s="21">
        <v>418.37</v>
      </c>
      <c r="F36" s="22">
        <v>5.4</v>
      </c>
    </row>
    <row r="37" spans="1:6" ht="12.75">
      <c r="A37" s="1" t="s">
        <v>123</v>
      </c>
      <c r="B37" s="21">
        <v>2085.95</v>
      </c>
      <c r="C37" s="21"/>
      <c r="D37" s="21">
        <v>424.18</v>
      </c>
      <c r="F37" s="22">
        <v>5.41</v>
      </c>
    </row>
    <row r="38" spans="1:6" ht="12.75">
      <c r="A38" s="1" t="s">
        <v>124</v>
      </c>
      <c r="B38" s="21">
        <v>2103.13</v>
      </c>
      <c r="C38" s="21"/>
      <c r="D38" s="21">
        <v>433.08</v>
      </c>
      <c r="F38" s="22">
        <v>5.41</v>
      </c>
    </row>
    <row r="39" spans="1:6" ht="12.75">
      <c r="A39" s="1" t="s">
        <v>125</v>
      </c>
      <c r="B39" s="21">
        <v>2120.86</v>
      </c>
      <c r="C39" s="21"/>
      <c r="D39" s="21">
        <v>438.36</v>
      </c>
      <c r="F39" s="22">
        <v>5.41</v>
      </c>
    </row>
    <row r="40" spans="1:6" ht="12.75">
      <c r="A40" s="1" t="s">
        <v>126</v>
      </c>
      <c r="B40" s="21">
        <v>2138.94</v>
      </c>
      <c r="C40" s="21"/>
      <c r="D40" s="21">
        <v>448.43</v>
      </c>
      <c r="F40" s="22">
        <v>5.4</v>
      </c>
    </row>
    <row r="41" spans="1:6" ht="12.75">
      <c r="A41" s="1" t="s">
        <v>127</v>
      </c>
      <c r="B41" s="21">
        <v>2157.27</v>
      </c>
      <c r="C41" s="21"/>
      <c r="D41" s="21">
        <v>455.29</v>
      </c>
      <c r="F41" s="22">
        <v>5.4</v>
      </c>
    </row>
    <row r="42" spans="1:6" ht="12.75">
      <c r="A42" s="1" t="s">
        <v>128</v>
      </c>
      <c r="B42" s="21">
        <v>2175.57</v>
      </c>
      <c r="C42" s="21"/>
      <c r="D42" s="21">
        <v>461.85</v>
      </c>
      <c r="F42" s="22">
        <v>5.4</v>
      </c>
    </row>
    <row r="43" spans="1:6" ht="12.75">
      <c r="A43" s="1" t="s">
        <v>129</v>
      </c>
      <c r="B43" s="21">
        <v>2193.93</v>
      </c>
      <c r="C43" s="21"/>
      <c r="D43" s="21">
        <v>465.81</v>
      </c>
      <c r="F43" s="22">
        <v>5.4</v>
      </c>
    </row>
    <row r="44" spans="1:6" ht="12.75">
      <c r="A44" s="1" t="s">
        <v>130</v>
      </c>
      <c r="B44" s="21">
        <v>2212.51</v>
      </c>
      <c r="C44" s="21"/>
      <c r="D44" s="21">
        <v>475.02</v>
      </c>
      <c r="F44" s="22">
        <v>5.4</v>
      </c>
    </row>
    <row r="45" spans="1:6" ht="12.75">
      <c r="A45" s="1" t="s">
        <v>131</v>
      </c>
      <c r="B45" s="21">
        <v>2231.4</v>
      </c>
      <c r="C45" s="21"/>
      <c r="D45" s="21">
        <v>480.81</v>
      </c>
      <c r="F45" s="22">
        <v>5.4</v>
      </c>
    </row>
    <row r="46" spans="1:6" ht="12.75">
      <c r="A46" s="1" t="s">
        <v>132</v>
      </c>
      <c r="B46" s="21">
        <v>2250.8</v>
      </c>
      <c r="C46" s="21"/>
      <c r="D46" s="21">
        <v>488.3</v>
      </c>
      <c r="F46" s="22">
        <v>5.4</v>
      </c>
    </row>
    <row r="47" spans="1:6" ht="12.75">
      <c r="A47" s="1" t="s">
        <v>133</v>
      </c>
      <c r="B47" s="21">
        <v>2270.69</v>
      </c>
      <c r="C47" s="21"/>
      <c r="D47" s="21">
        <v>495.44</v>
      </c>
      <c r="F47" s="22">
        <v>5.4</v>
      </c>
    </row>
    <row r="48" spans="1:6" ht="12.75">
      <c r="A48" s="1" t="s">
        <v>134</v>
      </c>
      <c r="B48" s="21">
        <v>2290.96</v>
      </c>
      <c r="C48" s="21"/>
      <c r="D48" s="21">
        <v>500.02</v>
      </c>
      <c r="F48" s="22">
        <v>5.41</v>
      </c>
    </row>
    <row r="49" spans="1:6" ht="12.75">
      <c r="A49" s="1" t="s">
        <v>135</v>
      </c>
      <c r="B49" s="21">
        <v>2311.55</v>
      </c>
      <c r="C49" s="21"/>
      <c r="D49" s="21">
        <v>504.65</v>
      </c>
      <c r="F49" s="22">
        <v>5.42</v>
      </c>
    </row>
    <row r="50" spans="1:6" ht="12.75">
      <c r="A50" s="1" t="s">
        <v>136</v>
      </c>
      <c r="B50" s="21">
        <v>2332.41</v>
      </c>
      <c r="C50" s="21"/>
      <c r="D50" s="21">
        <v>510.42</v>
      </c>
      <c r="F50" s="22">
        <v>5.43</v>
      </c>
    </row>
    <row r="51" spans="1:6" ht="12.75">
      <c r="A51" s="1" t="s">
        <v>137</v>
      </c>
      <c r="B51" s="21">
        <v>2353.41</v>
      </c>
      <c r="C51" s="21"/>
      <c r="D51" s="21">
        <v>517.35</v>
      </c>
      <c r="F51" s="22">
        <v>5.45</v>
      </c>
    </row>
    <row r="52" spans="1:6" ht="12.75">
      <c r="A52" s="1" t="s">
        <v>138</v>
      </c>
      <c r="B52" s="21">
        <v>2374.71</v>
      </c>
      <c r="C52" s="21"/>
      <c r="D52" s="21">
        <v>524.3</v>
      </c>
      <c r="F52" s="22">
        <v>5.48</v>
      </c>
    </row>
    <row r="53" spans="1:6" ht="12.75">
      <c r="A53" s="1" t="s">
        <v>139</v>
      </c>
      <c r="B53" s="21">
        <v>2396.35</v>
      </c>
      <c r="C53" s="21"/>
      <c r="D53" s="21">
        <v>530.9</v>
      </c>
      <c r="F53" s="22">
        <v>5.49</v>
      </c>
    </row>
    <row r="54" spans="1:6" ht="12.75">
      <c r="A54" s="1" t="s">
        <v>140</v>
      </c>
      <c r="B54" s="21">
        <v>2418.35</v>
      </c>
      <c r="C54" s="21"/>
      <c r="D54" s="21">
        <v>537.63</v>
      </c>
      <c r="F54" s="22">
        <v>5.5</v>
      </c>
    </row>
    <row r="55" spans="1:6" ht="12.75">
      <c r="A55" s="1" t="s">
        <v>141</v>
      </c>
      <c r="B55" s="21">
        <v>2440.97</v>
      </c>
      <c r="C55" s="21"/>
      <c r="D55" s="21">
        <v>544.24</v>
      </c>
      <c r="F55" s="22">
        <v>5.51</v>
      </c>
    </row>
    <row r="56" spans="1:6" ht="12.75">
      <c r="A56" s="1" t="s">
        <v>142</v>
      </c>
      <c r="B56" s="21">
        <v>2464.03</v>
      </c>
      <c r="C56" s="21"/>
      <c r="D56" s="21">
        <v>550.7</v>
      </c>
      <c r="F56" s="22">
        <v>5.51</v>
      </c>
    </row>
    <row r="57" spans="1:6" ht="12.75">
      <c r="A57" s="1" t="s">
        <v>143</v>
      </c>
      <c r="B57" s="21">
        <v>2487.46</v>
      </c>
      <c r="C57" s="21"/>
      <c r="D57" s="21">
        <v>557.07</v>
      </c>
      <c r="F57" s="22">
        <v>5.51</v>
      </c>
    </row>
    <row r="58" spans="1:6" ht="12.75">
      <c r="A58" s="1" t="s">
        <v>144</v>
      </c>
      <c r="B58" s="21">
        <v>2511.29</v>
      </c>
      <c r="C58" s="21"/>
      <c r="D58" s="21">
        <v>563.97</v>
      </c>
      <c r="F58" s="22">
        <v>5.51</v>
      </c>
    </row>
    <row r="59" spans="1:6" ht="12.75">
      <c r="A59" s="1" t="s">
        <v>145</v>
      </c>
      <c r="B59" s="21">
        <v>2535.24</v>
      </c>
      <c r="C59" s="21"/>
      <c r="D59" s="21">
        <v>571.25</v>
      </c>
      <c r="F59" s="22">
        <v>5.51</v>
      </c>
    </row>
    <row r="60" spans="1:6" ht="12.75">
      <c r="A60" s="1" t="s">
        <v>146</v>
      </c>
      <c r="B60" s="21">
        <v>2559.42</v>
      </c>
      <c r="C60" s="21"/>
      <c r="D60" s="21">
        <v>580.3</v>
      </c>
      <c r="F60" s="22">
        <v>5.5</v>
      </c>
    </row>
    <row r="61" spans="1:6" ht="12.75">
      <c r="A61" s="1" t="s">
        <v>147</v>
      </c>
      <c r="B61" s="21">
        <v>2583.83</v>
      </c>
      <c r="C61" s="21"/>
      <c r="D61" s="21">
        <v>586.7</v>
      </c>
      <c r="F61" s="22">
        <v>5.5</v>
      </c>
    </row>
    <row r="62" spans="1:6" ht="12.75">
      <c r="A62" s="1" t="s">
        <v>148</v>
      </c>
      <c r="B62" s="21">
        <v>2608.44</v>
      </c>
      <c r="C62" s="21"/>
      <c r="D62" s="21">
        <v>593.65</v>
      </c>
      <c r="F62" s="22">
        <v>5.51</v>
      </c>
    </row>
    <row r="63" spans="1:6" ht="12.75">
      <c r="A63" s="1" t="s">
        <v>149</v>
      </c>
      <c r="B63" s="21">
        <v>2633.37</v>
      </c>
      <c r="C63" s="21"/>
      <c r="D63" s="21">
        <v>601.27</v>
      </c>
      <c r="F63" s="22">
        <v>5.51</v>
      </c>
    </row>
    <row r="64" spans="1:6" ht="12.75">
      <c r="A64" s="1" t="s">
        <v>150</v>
      </c>
      <c r="B64" s="21">
        <v>2658.67</v>
      </c>
      <c r="C64" s="21"/>
      <c r="D64" s="21">
        <v>609.03</v>
      </c>
      <c r="F64" s="22">
        <v>5.53</v>
      </c>
    </row>
    <row r="65" spans="1:6" ht="12.75">
      <c r="A65" s="1" t="s">
        <v>151</v>
      </c>
      <c r="B65" s="21">
        <v>2684.41</v>
      </c>
      <c r="C65" s="21"/>
      <c r="D65" s="21">
        <v>615.77</v>
      </c>
      <c r="F65" s="22">
        <v>5.54</v>
      </c>
    </row>
    <row r="66" spans="1:6" ht="12.75">
      <c r="A66" s="1" t="s">
        <v>152</v>
      </c>
      <c r="B66" s="21">
        <v>2710.67</v>
      </c>
      <c r="C66" s="21"/>
      <c r="D66" s="21">
        <v>622.85</v>
      </c>
      <c r="F66" s="22">
        <v>5.55</v>
      </c>
    </row>
    <row r="67" spans="1:6" ht="12.75">
      <c r="A67" s="1" t="s">
        <v>153</v>
      </c>
      <c r="B67" s="21">
        <v>2737.52</v>
      </c>
      <c r="C67" s="21"/>
      <c r="D67" s="21">
        <v>633.86</v>
      </c>
      <c r="F67" s="22">
        <v>5.56</v>
      </c>
    </row>
    <row r="68" spans="1:6" ht="12.75">
      <c r="A68" s="1" t="s">
        <v>154</v>
      </c>
      <c r="B68" s="21">
        <v>2764.94</v>
      </c>
      <c r="C68" s="21"/>
      <c r="D68" s="21">
        <v>642.14</v>
      </c>
      <c r="F68" s="22">
        <v>5.57</v>
      </c>
    </row>
    <row r="69" spans="1:6" ht="12.75">
      <c r="A69" s="1" t="s">
        <v>155</v>
      </c>
      <c r="B69" s="21">
        <v>2792.94</v>
      </c>
      <c r="C69" s="21"/>
      <c r="D69" s="21">
        <v>650.09</v>
      </c>
      <c r="F69" s="22">
        <v>5.59</v>
      </c>
    </row>
    <row r="70" spans="1:6" ht="12.75">
      <c r="A70" s="1" t="s">
        <v>156</v>
      </c>
      <c r="B70" s="21">
        <v>2821.46</v>
      </c>
      <c r="C70" s="21"/>
      <c r="D70" s="21">
        <v>659.39</v>
      </c>
      <c r="F70" s="22">
        <v>5.6</v>
      </c>
    </row>
    <row r="71" spans="1:6" ht="12.75">
      <c r="A71" s="1" t="s">
        <v>157</v>
      </c>
      <c r="B71" s="21">
        <v>2850.59</v>
      </c>
      <c r="C71" s="21"/>
      <c r="D71" s="21">
        <v>669.51</v>
      </c>
      <c r="F71" s="22">
        <v>5.62</v>
      </c>
    </row>
    <row r="72" spans="1:6" ht="12.75">
      <c r="A72" s="1" t="s">
        <v>158</v>
      </c>
      <c r="B72" s="21">
        <v>2880.46</v>
      </c>
      <c r="C72" s="21"/>
      <c r="D72" s="21">
        <v>680.06</v>
      </c>
      <c r="F72" s="22">
        <v>5.64</v>
      </c>
    </row>
    <row r="73" spans="1:6" ht="12.75">
      <c r="A73" s="1" t="s">
        <v>159</v>
      </c>
      <c r="B73" s="21">
        <v>2911.15</v>
      </c>
      <c r="C73" s="21"/>
      <c r="D73" s="21">
        <v>690.32</v>
      </c>
      <c r="F73" s="22">
        <v>5.66</v>
      </c>
    </row>
    <row r="74" spans="1:6" ht="12.75">
      <c r="A74" s="1" t="s">
        <v>160</v>
      </c>
      <c r="B74" s="21">
        <v>2942.86</v>
      </c>
      <c r="C74" s="21"/>
      <c r="D74" s="21">
        <v>700.53</v>
      </c>
      <c r="F74" s="22">
        <v>5.69</v>
      </c>
    </row>
    <row r="75" spans="1:6" ht="12.75">
      <c r="A75" s="1" t="s">
        <v>161</v>
      </c>
      <c r="B75" s="21">
        <v>2975.44</v>
      </c>
      <c r="C75" s="21"/>
      <c r="D75" s="21">
        <v>713.19</v>
      </c>
      <c r="F75" s="22">
        <v>5.71</v>
      </c>
    </row>
    <row r="76" spans="1:6" ht="12.75">
      <c r="A76" s="1" t="s">
        <v>162</v>
      </c>
      <c r="B76" s="21">
        <v>3008.7</v>
      </c>
      <c r="C76" s="21"/>
      <c r="D76" s="21">
        <v>725.88</v>
      </c>
      <c r="F76" s="22">
        <v>5.74</v>
      </c>
    </row>
    <row r="77" spans="1:6" ht="12.75">
      <c r="A77" s="1" t="s">
        <v>163</v>
      </c>
      <c r="B77" s="21">
        <v>3042.5</v>
      </c>
      <c r="C77" s="21"/>
      <c r="D77" s="21">
        <v>739.98</v>
      </c>
      <c r="F77" s="22">
        <v>5.76</v>
      </c>
    </row>
    <row r="78" spans="1:6" ht="12.75">
      <c r="A78" s="1" t="s">
        <v>164</v>
      </c>
      <c r="B78" s="21">
        <v>3076.58</v>
      </c>
      <c r="C78" s="21"/>
      <c r="D78" s="21">
        <v>756.21</v>
      </c>
      <c r="F78" s="22">
        <v>5.77</v>
      </c>
    </row>
    <row r="79" spans="1:6" ht="12.75">
      <c r="A79" s="1" t="s">
        <v>165</v>
      </c>
      <c r="B79" s="21">
        <v>3110.94</v>
      </c>
      <c r="C79" s="21"/>
      <c r="D79" s="21">
        <v>771.2</v>
      </c>
      <c r="F79" s="22">
        <v>5.78</v>
      </c>
    </row>
    <row r="80" spans="1:6" ht="12.75">
      <c r="A80" s="1" t="s">
        <v>166</v>
      </c>
      <c r="B80" s="21">
        <v>3145.55</v>
      </c>
      <c r="C80" s="21"/>
      <c r="D80" s="21">
        <v>782.9</v>
      </c>
      <c r="F80" s="22">
        <v>5.78</v>
      </c>
    </row>
    <row r="81" spans="1:6" ht="12.75">
      <c r="A81" s="1" t="s">
        <v>167</v>
      </c>
      <c r="B81" s="21">
        <v>3180.35</v>
      </c>
      <c r="C81" s="21"/>
      <c r="D81" s="21">
        <v>796.51</v>
      </c>
      <c r="F81" s="22">
        <v>5.78</v>
      </c>
    </row>
    <row r="82" spans="1:6" ht="12.75">
      <c r="A82" s="1" t="s">
        <v>168</v>
      </c>
      <c r="B82" s="21">
        <v>3215.3</v>
      </c>
      <c r="C82" s="21"/>
      <c r="D82" s="21">
        <v>813.84</v>
      </c>
      <c r="F82" s="22">
        <v>5.78</v>
      </c>
    </row>
    <row r="83" spans="1:6" ht="12.75">
      <c r="A83" s="1" t="s">
        <v>169</v>
      </c>
      <c r="B83" s="21">
        <v>3250.36</v>
      </c>
      <c r="C83" s="21"/>
      <c r="D83" s="21">
        <v>831.89</v>
      </c>
      <c r="F83" s="22">
        <v>5.78</v>
      </c>
    </row>
    <row r="84" spans="1:6" ht="12.75">
      <c r="A84" s="1" t="s">
        <v>170</v>
      </c>
      <c r="B84" s="21">
        <v>3285.34</v>
      </c>
      <c r="C84" s="21"/>
      <c r="D84" s="21">
        <v>850.13</v>
      </c>
      <c r="F84" s="22">
        <v>5.78</v>
      </c>
    </row>
    <row r="85" spans="1:6" ht="12.75">
      <c r="A85" s="1" t="s">
        <v>171</v>
      </c>
      <c r="B85" s="21">
        <v>3320.12</v>
      </c>
      <c r="C85" s="21"/>
      <c r="D85" s="21">
        <v>867.88</v>
      </c>
      <c r="F85" s="22">
        <v>5.79</v>
      </c>
    </row>
    <row r="86" spans="1:6" ht="12.75">
      <c r="A86" s="1" t="s">
        <v>172</v>
      </c>
      <c r="B86" s="21">
        <v>3354.66</v>
      </c>
      <c r="C86" s="21"/>
      <c r="D86" s="21">
        <v>885.39</v>
      </c>
      <c r="F86" s="22">
        <v>5.79</v>
      </c>
    </row>
    <row r="87" spans="1:6" ht="12.75">
      <c r="A87" s="1" t="s">
        <v>173</v>
      </c>
      <c r="B87" s="21">
        <v>3388.57</v>
      </c>
      <c r="C87" s="21"/>
      <c r="D87" s="21">
        <v>906.88</v>
      </c>
      <c r="F87" s="22">
        <v>5.81</v>
      </c>
    </row>
    <row r="88" spans="1:6" ht="12.75">
      <c r="A88" s="1" t="s">
        <v>174</v>
      </c>
      <c r="B88" s="21">
        <v>3421.97</v>
      </c>
      <c r="C88" s="21"/>
      <c r="D88" s="21">
        <v>925.05</v>
      </c>
      <c r="F88" s="22">
        <v>5.82</v>
      </c>
    </row>
    <row r="89" spans="1:6" ht="12.75">
      <c r="A89" s="1" t="s">
        <v>175</v>
      </c>
      <c r="B89" s="21">
        <v>3454.84</v>
      </c>
      <c r="C89" s="21"/>
      <c r="D89" s="21">
        <v>946.12</v>
      </c>
      <c r="F89" s="22">
        <v>5.84</v>
      </c>
    </row>
    <row r="90" spans="1:6" ht="12.75">
      <c r="A90" s="1" t="s">
        <v>176</v>
      </c>
      <c r="B90" s="21">
        <v>3487.09</v>
      </c>
      <c r="C90" s="21"/>
      <c r="D90" s="21">
        <v>969.07</v>
      </c>
      <c r="F90" s="22">
        <v>5.85</v>
      </c>
    </row>
    <row r="91" spans="1:6" ht="12.75">
      <c r="A91" s="1" t="s">
        <v>177</v>
      </c>
      <c r="B91" s="21">
        <v>3519.04</v>
      </c>
      <c r="C91" s="21"/>
      <c r="D91" s="21">
        <v>990.56</v>
      </c>
      <c r="F91" s="22">
        <v>5.86</v>
      </c>
    </row>
    <row r="92" spans="1:6" ht="12.75">
      <c r="A92" s="1" t="s">
        <v>178</v>
      </c>
      <c r="B92" s="21">
        <v>3550.64</v>
      </c>
      <c r="C92" s="21"/>
      <c r="D92" s="21">
        <v>1013.67</v>
      </c>
      <c r="F92" s="22">
        <v>5.88</v>
      </c>
    </row>
    <row r="93" spans="1:6" ht="12.75">
      <c r="A93" s="1" t="s">
        <v>179</v>
      </c>
      <c r="B93" s="21">
        <v>3581.93</v>
      </c>
      <c r="C93" s="21"/>
      <c r="D93" s="21">
        <v>1036.72</v>
      </c>
      <c r="F93" s="22">
        <v>5.89</v>
      </c>
    </row>
    <row r="94" spans="1:6" ht="12.75">
      <c r="A94" s="1" t="s">
        <v>180</v>
      </c>
      <c r="B94" s="21">
        <v>3613.01</v>
      </c>
      <c r="C94" s="21"/>
      <c r="D94" s="21">
        <v>1054.18</v>
      </c>
      <c r="F94" s="22">
        <v>5.9</v>
      </c>
    </row>
    <row r="95" spans="1:6" ht="12.75">
      <c r="A95" s="1" t="s">
        <v>181</v>
      </c>
      <c r="B95" s="21">
        <v>3643.89</v>
      </c>
      <c r="C95" s="21"/>
      <c r="D95" s="21">
        <v>1077.08</v>
      </c>
      <c r="F95" s="22">
        <v>5.91</v>
      </c>
    </row>
    <row r="96" spans="1:6" ht="12.75">
      <c r="A96" s="1" t="s">
        <v>182</v>
      </c>
      <c r="B96" s="21">
        <v>3674.69</v>
      </c>
      <c r="C96" s="21"/>
      <c r="D96" s="21">
        <v>1102.48</v>
      </c>
      <c r="F96" s="22">
        <v>5.92</v>
      </c>
    </row>
    <row r="97" spans="1:6" ht="12.75">
      <c r="A97" s="1" t="s">
        <v>183</v>
      </c>
      <c r="B97" s="21">
        <v>3705.5</v>
      </c>
      <c r="C97" s="21"/>
      <c r="D97" s="21">
        <v>1126.47</v>
      </c>
      <c r="F97" s="22">
        <v>5.93</v>
      </c>
    </row>
    <row r="98" spans="1:6" ht="12.75">
      <c r="A98" s="1" t="s">
        <v>184</v>
      </c>
      <c r="B98" s="21">
        <v>3736.4</v>
      </c>
      <c r="C98" s="21"/>
      <c r="D98" s="21">
        <v>1147.52</v>
      </c>
      <c r="F98" s="22">
        <v>5.95</v>
      </c>
    </row>
    <row r="99" spans="1:6" ht="12.75">
      <c r="A99" s="1" t="s">
        <v>185</v>
      </c>
      <c r="B99" s="21">
        <v>3767.43</v>
      </c>
      <c r="C99" s="21"/>
      <c r="D99" s="21">
        <v>1166.61</v>
      </c>
      <c r="F99" s="22">
        <v>5.97</v>
      </c>
    </row>
    <row r="100" spans="1:6" ht="12.75">
      <c r="A100" s="1" t="s">
        <v>186</v>
      </c>
      <c r="B100" s="21">
        <v>3798.83</v>
      </c>
      <c r="C100" s="21"/>
      <c r="D100" s="21">
        <v>1193.11</v>
      </c>
      <c r="F100" s="22">
        <v>6</v>
      </c>
    </row>
    <row r="101" spans="1:6" ht="12.75">
      <c r="A101" s="1" t="s">
        <v>187</v>
      </c>
      <c r="B101" s="21">
        <v>3830.76</v>
      </c>
      <c r="C101" s="21"/>
      <c r="D101" s="21">
        <v>1210.74</v>
      </c>
      <c r="F101" s="22">
        <v>6.02</v>
      </c>
    </row>
    <row r="102" spans="1:6" ht="12.75">
      <c r="A102" s="1" t="s">
        <v>188</v>
      </c>
      <c r="B102" s="21">
        <v>3863.38</v>
      </c>
      <c r="C102" s="21"/>
      <c r="D102" s="21">
        <v>1233.19</v>
      </c>
      <c r="F102" s="22">
        <v>6.05</v>
      </c>
    </row>
    <row r="103" spans="1:6" ht="12.75">
      <c r="A103" s="1" t="s">
        <v>189</v>
      </c>
      <c r="B103" s="21">
        <v>3896.84</v>
      </c>
      <c r="C103" s="21"/>
      <c r="D103" s="21">
        <v>1259.43</v>
      </c>
      <c r="F103" s="22">
        <v>6.07</v>
      </c>
    </row>
    <row r="104" spans="1:6" ht="12.75">
      <c r="A104" s="1" t="s">
        <v>190</v>
      </c>
      <c r="B104" s="21">
        <v>3931</v>
      </c>
      <c r="C104" s="21"/>
      <c r="D104" s="21">
        <v>1285.65</v>
      </c>
      <c r="F104" s="22">
        <v>6.1</v>
      </c>
    </row>
    <row r="105" spans="1:6" ht="12.75">
      <c r="A105" s="1" t="s">
        <v>191</v>
      </c>
      <c r="B105" s="21">
        <v>3965.78</v>
      </c>
      <c r="C105" s="21"/>
      <c r="D105" s="21">
        <v>1318.7</v>
      </c>
      <c r="F105" s="22">
        <v>6.12</v>
      </c>
    </row>
    <row r="106" spans="1:6" ht="12.75">
      <c r="A106" s="1" t="s">
        <v>192</v>
      </c>
      <c r="B106" s="21">
        <v>4001.18</v>
      </c>
      <c r="C106" s="21"/>
      <c r="D106" s="21">
        <v>1354.88</v>
      </c>
      <c r="F106" s="22">
        <v>6.14</v>
      </c>
    </row>
    <row r="107" spans="1:6" ht="12.75">
      <c r="A107" s="1" t="s">
        <v>193</v>
      </c>
      <c r="B107" s="21">
        <v>4036.91</v>
      </c>
      <c r="C107" s="21"/>
      <c r="D107" s="21">
        <v>1395.82</v>
      </c>
      <c r="F107" s="22">
        <v>6.15</v>
      </c>
    </row>
    <row r="108" spans="1:6" ht="12.75">
      <c r="A108" s="1" t="s">
        <v>194</v>
      </c>
      <c r="B108" s="21">
        <v>4072.81</v>
      </c>
      <c r="C108" s="21"/>
      <c r="D108" s="21">
        <v>1433.64</v>
      </c>
      <c r="F108" s="22">
        <v>6.16</v>
      </c>
    </row>
    <row r="109" spans="1:6" ht="12.75">
      <c r="A109" s="1" t="s">
        <v>195</v>
      </c>
      <c r="B109" s="21">
        <v>4108.72</v>
      </c>
      <c r="C109" s="21"/>
      <c r="D109" s="21">
        <v>1479.79</v>
      </c>
      <c r="F109" s="22">
        <v>6.17</v>
      </c>
    </row>
    <row r="110" spans="1:6" ht="12.75">
      <c r="A110" s="1" t="s">
        <v>196</v>
      </c>
      <c r="B110" s="21">
        <v>4144.32</v>
      </c>
      <c r="C110" s="21"/>
      <c r="D110" s="21">
        <v>1536.98</v>
      </c>
      <c r="F110" s="22">
        <v>6.17</v>
      </c>
    </row>
    <row r="111" spans="1:6" ht="12.75">
      <c r="A111" s="1" t="s">
        <v>197</v>
      </c>
      <c r="B111" s="21">
        <v>4179.75</v>
      </c>
      <c r="C111" s="21"/>
      <c r="D111" s="21">
        <v>1596.58</v>
      </c>
      <c r="F111" s="22">
        <v>6.17</v>
      </c>
    </row>
    <row r="112" spans="1:6" ht="12.75">
      <c r="A112" s="1" t="s">
        <v>198</v>
      </c>
      <c r="B112" s="21">
        <v>4215.01</v>
      </c>
      <c r="C112" s="21"/>
      <c r="D112" s="21">
        <v>1647.32</v>
      </c>
      <c r="F112" s="22">
        <v>6.17</v>
      </c>
    </row>
    <row r="113" spans="1:6" ht="12.75">
      <c r="A113" s="1" t="s">
        <v>199</v>
      </c>
      <c r="B113" s="21">
        <v>4250.11</v>
      </c>
      <c r="C113" s="21"/>
      <c r="D113" s="21">
        <v>1684.31</v>
      </c>
      <c r="F113" s="22">
        <v>6.17</v>
      </c>
    </row>
    <row r="114" spans="1:6" ht="12.75">
      <c r="A114" s="1" t="s">
        <v>200</v>
      </c>
      <c r="B114" s="21">
        <v>4285.15</v>
      </c>
      <c r="C114" s="21"/>
      <c r="D114" s="21">
        <v>1728.37</v>
      </c>
      <c r="F114" s="22">
        <v>6.17</v>
      </c>
    </row>
    <row r="115" spans="1:6" ht="12.75">
      <c r="A115" s="1" t="s">
        <v>201</v>
      </c>
      <c r="B115" s="21">
        <v>4320.08</v>
      </c>
      <c r="C115" s="21"/>
      <c r="D115" s="21">
        <v>1773.25</v>
      </c>
      <c r="F115" s="22">
        <v>6.18</v>
      </c>
    </row>
    <row r="116" spans="1:6" ht="12.75">
      <c r="A116" s="1" t="s">
        <v>202</v>
      </c>
      <c r="B116" s="21">
        <v>4355.02</v>
      </c>
      <c r="C116" s="21"/>
      <c r="D116" s="21">
        <v>1807.2</v>
      </c>
      <c r="F116" s="22">
        <v>6.19</v>
      </c>
    </row>
    <row r="117" spans="1:6" ht="12.75">
      <c r="A117" s="1" t="s">
        <v>203</v>
      </c>
      <c r="B117" s="21">
        <v>4390.05</v>
      </c>
      <c r="C117" s="21"/>
      <c r="D117" s="21">
        <v>1840.22</v>
      </c>
      <c r="F117" s="22">
        <v>6.2</v>
      </c>
    </row>
    <row r="118" spans="1:6" ht="12.75">
      <c r="A118" s="1" t="s">
        <v>204</v>
      </c>
      <c r="B118" s="21">
        <v>4425.17</v>
      </c>
      <c r="C118" s="21"/>
      <c r="D118" s="21">
        <v>1880.89</v>
      </c>
      <c r="F118" s="22">
        <v>6.2</v>
      </c>
    </row>
    <row r="119" spans="1:6" ht="12.75">
      <c r="A119" s="1" t="s">
        <v>205</v>
      </c>
      <c r="B119" s="21">
        <v>4460.63</v>
      </c>
      <c r="C119" s="21"/>
      <c r="D119" s="21">
        <v>1929.96</v>
      </c>
      <c r="F119" s="22">
        <v>6.21</v>
      </c>
    </row>
    <row r="120" spans="1:6" ht="12.75">
      <c r="A120" s="1" t="s">
        <v>206</v>
      </c>
      <c r="B120" s="21">
        <v>4496.77</v>
      </c>
      <c r="C120" s="21"/>
      <c r="D120" s="21">
        <v>1977.03</v>
      </c>
      <c r="F120" s="22">
        <v>6.22</v>
      </c>
    </row>
    <row r="121" spans="1:6" ht="12.75">
      <c r="A121" s="1" t="s">
        <v>207</v>
      </c>
      <c r="B121" s="21">
        <v>4533.83</v>
      </c>
      <c r="C121" s="21"/>
      <c r="D121" s="21">
        <v>2026.28</v>
      </c>
      <c r="F121" s="22">
        <v>6.23</v>
      </c>
    </row>
    <row r="122" spans="1:6" ht="12.75">
      <c r="A122" s="1" t="s">
        <v>208</v>
      </c>
      <c r="B122" s="21">
        <v>4572.28</v>
      </c>
      <c r="C122" s="21"/>
      <c r="D122" s="21">
        <v>2068.26</v>
      </c>
      <c r="F122" s="22">
        <v>6.24</v>
      </c>
    </row>
    <row r="123" spans="1:6" ht="12.75">
      <c r="A123" s="1" t="s">
        <v>209</v>
      </c>
      <c r="B123" s="21">
        <v>4611.87</v>
      </c>
      <c r="C123" s="21"/>
      <c r="D123" s="21">
        <v>2128.91</v>
      </c>
      <c r="F123" s="22">
        <v>6.25</v>
      </c>
    </row>
    <row r="124" spans="1:6" ht="12.75">
      <c r="A124" s="1" t="s">
        <v>210</v>
      </c>
      <c r="B124" s="21">
        <v>4652.17</v>
      </c>
      <c r="C124" s="21"/>
      <c r="D124" s="21">
        <v>2180.05</v>
      </c>
      <c r="F124" s="22">
        <v>6.26</v>
      </c>
    </row>
    <row r="125" spans="1:6" ht="12.75">
      <c r="A125" s="1" t="s">
        <v>211</v>
      </c>
      <c r="B125" s="21">
        <v>4692.87</v>
      </c>
      <c r="C125" s="21"/>
      <c r="D125" s="21">
        <v>2241.81</v>
      </c>
      <c r="F125" s="22">
        <v>6.27</v>
      </c>
    </row>
    <row r="126" spans="1:6" ht="12.75">
      <c r="A126" s="1" t="s">
        <v>212</v>
      </c>
      <c r="B126" s="21">
        <v>4733.58</v>
      </c>
      <c r="C126" s="21"/>
      <c r="D126" s="21">
        <v>2300.53</v>
      </c>
      <c r="F126" s="22">
        <v>6.27</v>
      </c>
    </row>
    <row r="127" spans="1:6" ht="12.75">
      <c r="A127" s="1" t="s">
        <v>213</v>
      </c>
      <c r="B127" s="21">
        <v>4773.95</v>
      </c>
      <c r="C127" s="21"/>
      <c r="D127" s="21">
        <v>2367.4</v>
      </c>
      <c r="F127" s="22">
        <v>6.27</v>
      </c>
    </row>
    <row r="128" spans="1:6" ht="12.75">
      <c r="A128" s="1" t="s">
        <v>214</v>
      </c>
      <c r="B128" s="21">
        <v>4813.77</v>
      </c>
      <c r="C128" s="21"/>
      <c r="D128" s="21">
        <v>2433.23</v>
      </c>
      <c r="F128" s="22">
        <v>6.26</v>
      </c>
    </row>
    <row r="129" spans="1:6" ht="12.75">
      <c r="A129" s="1" t="s">
        <v>215</v>
      </c>
      <c r="B129" s="21">
        <v>4852.81</v>
      </c>
      <c r="C129" s="21"/>
      <c r="D129" s="21">
        <v>2509.34</v>
      </c>
      <c r="F129" s="22">
        <v>6.26</v>
      </c>
    </row>
    <row r="130" spans="1:6" ht="12.75">
      <c r="A130" s="1" t="s">
        <v>216</v>
      </c>
      <c r="B130" s="21">
        <v>4890.47</v>
      </c>
      <c r="C130" s="21"/>
      <c r="D130" s="21">
        <v>2582.63</v>
      </c>
      <c r="F130" s="22">
        <v>6.25</v>
      </c>
    </row>
    <row r="131" spans="1:6" ht="12.75">
      <c r="A131" s="1" t="s">
        <v>217</v>
      </c>
      <c r="B131" s="21">
        <v>4927.43</v>
      </c>
      <c r="C131" s="21"/>
      <c r="D131" s="21">
        <v>2655.63</v>
      </c>
      <c r="F131" s="22">
        <v>6.24</v>
      </c>
    </row>
    <row r="132" spans="1:6" ht="12.75">
      <c r="A132" s="1" t="s">
        <v>218</v>
      </c>
      <c r="B132" s="21">
        <v>4963.65</v>
      </c>
      <c r="C132" s="21"/>
      <c r="D132" s="21">
        <v>2735.52</v>
      </c>
      <c r="F132" s="22">
        <v>6.23</v>
      </c>
    </row>
    <row r="133" spans="1:6" ht="12.75">
      <c r="A133" s="1" t="s">
        <v>219</v>
      </c>
      <c r="B133" s="21">
        <v>4999.24</v>
      </c>
      <c r="C133" s="21"/>
      <c r="D133" s="21">
        <v>2816.59</v>
      </c>
      <c r="F133" s="22">
        <v>6.22</v>
      </c>
    </row>
    <row r="134" spans="1:6" ht="12.75">
      <c r="A134" s="1" t="s">
        <v>220</v>
      </c>
      <c r="B134" s="21">
        <v>5034.79</v>
      </c>
      <c r="C134" s="21"/>
      <c r="D134" s="21">
        <v>2899.86</v>
      </c>
      <c r="F134" s="22">
        <v>6.21</v>
      </c>
    </row>
    <row r="135" spans="1:6" ht="12.75">
      <c r="A135" s="1" t="s">
        <v>221</v>
      </c>
      <c r="B135" s="21">
        <v>5069.41</v>
      </c>
      <c r="C135" s="21"/>
      <c r="D135" s="21">
        <v>2997.32</v>
      </c>
      <c r="F135" s="22">
        <v>6.2</v>
      </c>
    </row>
    <row r="136" spans="1:6" ht="12.75">
      <c r="A136" s="1" t="s">
        <v>222</v>
      </c>
      <c r="B136" s="21">
        <v>5103.48</v>
      </c>
      <c r="C136" s="21"/>
      <c r="D136" s="21">
        <v>3095.65</v>
      </c>
      <c r="F136" s="22">
        <v>6.19</v>
      </c>
    </row>
    <row r="137" spans="1:6" ht="12.75">
      <c r="A137" s="1" t="s">
        <v>223</v>
      </c>
      <c r="B137" s="21">
        <v>5137.12</v>
      </c>
      <c r="C137" s="21"/>
      <c r="D137" s="21">
        <v>3172.55</v>
      </c>
      <c r="F137" s="22">
        <v>6.17</v>
      </c>
    </row>
    <row r="138" spans="1:6" ht="12.75">
      <c r="A138" s="1" t="s">
        <v>224</v>
      </c>
      <c r="B138" s="21">
        <v>5170.33</v>
      </c>
      <c r="C138" s="21"/>
      <c r="D138" s="21">
        <v>3254.97</v>
      </c>
      <c r="F138" s="22">
        <v>6.16</v>
      </c>
    </row>
    <row r="139" spans="1:6" ht="12.75">
      <c r="A139" s="1" t="s">
        <v>225</v>
      </c>
      <c r="B139" s="21">
        <v>5203.53</v>
      </c>
      <c r="C139" s="21"/>
      <c r="D139" s="21">
        <v>3335.42</v>
      </c>
      <c r="F139" s="22">
        <v>6.15</v>
      </c>
    </row>
    <row r="140" spans="1:6" ht="12.75">
      <c r="A140" s="1" t="s">
        <v>226</v>
      </c>
      <c r="B140" s="21">
        <v>5236.91</v>
      </c>
      <c r="C140" s="21"/>
      <c r="D140" s="21">
        <v>3403.47</v>
      </c>
      <c r="F140" s="22">
        <v>6.13</v>
      </c>
    </row>
    <row r="141" spans="1:6" ht="12.75">
      <c r="A141" s="1" t="s">
        <v>227</v>
      </c>
      <c r="B141" s="21">
        <v>5270.73</v>
      </c>
      <c r="C141" s="21"/>
      <c r="D141" s="21">
        <v>3469.57</v>
      </c>
      <c r="F141" s="22">
        <v>6.12</v>
      </c>
    </row>
    <row r="142" spans="1:6" ht="12.75">
      <c r="A142" s="1" t="s">
        <v>228</v>
      </c>
      <c r="B142" s="21">
        <v>5304.99</v>
      </c>
      <c r="C142" s="21"/>
      <c r="D142" s="21">
        <v>3540.83</v>
      </c>
      <c r="F142" s="22">
        <v>6.11</v>
      </c>
    </row>
    <row r="143" spans="1:6" ht="12.75">
      <c r="A143" s="1" t="s">
        <v>229</v>
      </c>
      <c r="B143" s="21">
        <v>5340.63</v>
      </c>
      <c r="C143" s="21"/>
      <c r="D143" s="21">
        <v>3602.29</v>
      </c>
      <c r="F143" s="22">
        <v>6.1</v>
      </c>
    </row>
    <row r="144" spans="1:6" ht="12.75">
      <c r="A144" s="1" t="s">
        <v>230</v>
      </c>
      <c r="B144" s="21">
        <v>5377.27</v>
      </c>
      <c r="C144" s="21"/>
      <c r="D144" s="21">
        <v>3653.59</v>
      </c>
      <c r="F144" s="22">
        <v>6.09</v>
      </c>
    </row>
    <row r="145" spans="1:6" ht="12.75">
      <c r="A145" s="1" t="s">
        <v>231</v>
      </c>
      <c r="B145" s="21">
        <v>5414.89</v>
      </c>
      <c r="C145" s="21"/>
      <c r="D145" s="21">
        <v>3712.48</v>
      </c>
      <c r="F145" s="22">
        <v>6.08</v>
      </c>
    </row>
    <row r="146" spans="1:6" ht="12.75">
      <c r="A146" s="1" t="s">
        <v>232</v>
      </c>
      <c r="B146" s="21">
        <v>5453.69</v>
      </c>
      <c r="C146" s="21"/>
      <c r="D146" s="21">
        <v>3771.91</v>
      </c>
      <c r="F146" s="22">
        <v>6.07</v>
      </c>
    </row>
    <row r="147" spans="1:6" ht="12.75">
      <c r="A147" s="1" t="s">
        <v>233</v>
      </c>
      <c r="B147" s="21">
        <v>5492.77</v>
      </c>
      <c r="C147" s="21"/>
      <c r="D147" s="21">
        <v>3832.52</v>
      </c>
      <c r="F147" s="22">
        <v>6.06</v>
      </c>
    </row>
    <row r="148" spans="1:6" ht="12.75">
      <c r="A148" s="1" t="s">
        <v>234</v>
      </c>
      <c r="B148" s="21">
        <v>5532.68</v>
      </c>
      <c r="C148" s="21"/>
      <c r="D148" s="21">
        <v>3905.44</v>
      </c>
      <c r="F148" s="22">
        <v>6.05</v>
      </c>
    </row>
    <row r="149" spans="1:6" ht="12.75">
      <c r="A149" s="1" t="s">
        <v>235</v>
      </c>
      <c r="B149" s="21">
        <v>5573.5</v>
      </c>
      <c r="C149" s="21"/>
      <c r="D149" s="21">
        <v>3966.11</v>
      </c>
      <c r="F149" s="22">
        <v>6.05</v>
      </c>
    </row>
    <row r="150" spans="1:6" ht="12.75">
      <c r="A150" s="1" t="s">
        <v>236</v>
      </c>
      <c r="B150" s="21">
        <v>5615.26</v>
      </c>
      <c r="C150" s="21"/>
      <c r="D150" s="21">
        <v>4027.75</v>
      </c>
      <c r="F150" s="22">
        <v>6.04</v>
      </c>
    </row>
    <row r="151" spans="1:6" ht="12.75">
      <c r="A151" s="1" t="s">
        <v>237</v>
      </c>
      <c r="B151" s="21">
        <v>5658.24</v>
      </c>
      <c r="C151" s="21"/>
      <c r="D151" s="21">
        <v>4087.78</v>
      </c>
      <c r="F151" s="22">
        <v>6.03</v>
      </c>
    </row>
    <row r="152" spans="1:6" ht="12.75">
      <c r="A152" s="1" t="s">
        <v>238</v>
      </c>
      <c r="B152" s="21">
        <v>5702.26</v>
      </c>
      <c r="C152" s="21"/>
      <c r="D152" s="21">
        <v>4162.67</v>
      </c>
      <c r="F152" s="22">
        <v>6.03</v>
      </c>
    </row>
    <row r="153" spans="1:6" ht="12.75">
      <c r="A153" s="1" t="s">
        <v>239</v>
      </c>
      <c r="B153" s="21">
        <v>5747.28</v>
      </c>
      <c r="C153" s="21"/>
      <c r="D153" s="21">
        <v>4224.1</v>
      </c>
      <c r="F153" s="22">
        <v>6.02</v>
      </c>
    </row>
    <row r="154" spans="1:6" ht="12.75">
      <c r="A154" s="1" t="s">
        <v>240</v>
      </c>
      <c r="B154" s="21">
        <v>5793.17</v>
      </c>
      <c r="C154" s="21"/>
      <c r="D154" s="21">
        <v>4278.43</v>
      </c>
      <c r="F154" s="22">
        <v>6.02</v>
      </c>
    </row>
    <row r="155" spans="1:6" ht="12.75">
      <c r="A155" s="1" t="s">
        <v>241</v>
      </c>
      <c r="B155" s="21">
        <v>5840.08</v>
      </c>
      <c r="C155" s="21"/>
      <c r="D155" s="21">
        <v>4344.65</v>
      </c>
      <c r="F155" s="22">
        <v>6.01</v>
      </c>
    </row>
    <row r="156" spans="1:6" ht="12.75">
      <c r="A156" s="1" t="s">
        <v>242</v>
      </c>
      <c r="B156" s="21">
        <v>5887.55</v>
      </c>
      <c r="C156" s="21"/>
      <c r="D156" s="21">
        <v>4396.7</v>
      </c>
      <c r="F156" s="22">
        <v>6</v>
      </c>
    </row>
    <row r="157" spans="1:6" ht="12.75">
      <c r="A157" s="1" t="s">
        <v>243</v>
      </c>
      <c r="B157" s="21">
        <v>5935.33</v>
      </c>
      <c r="C157" s="21"/>
      <c r="D157" s="21">
        <v>4454.25</v>
      </c>
      <c r="F157" s="22">
        <v>6</v>
      </c>
    </row>
    <row r="158" spans="1:6" ht="12.75">
      <c r="A158" s="1" t="s">
        <v>244</v>
      </c>
      <c r="B158" s="21">
        <v>5983.15</v>
      </c>
      <c r="C158" s="21"/>
      <c r="D158" s="21">
        <v>4517.56</v>
      </c>
      <c r="F158" s="22">
        <v>5.99</v>
      </c>
    </row>
    <row r="159" spans="1:6" ht="12.75">
      <c r="A159" s="1" t="s">
        <v>245</v>
      </c>
      <c r="B159" s="21">
        <v>6030.6</v>
      </c>
      <c r="C159" s="21"/>
      <c r="D159" s="21">
        <v>4583.94</v>
      </c>
      <c r="F159" s="22">
        <v>5.98</v>
      </c>
    </row>
    <row r="160" spans="1:6" ht="12.75">
      <c r="A160" s="1" t="s">
        <v>246</v>
      </c>
      <c r="B160" s="21">
        <v>6077.91</v>
      </c>
      <c r="C160" s="21"/>
      <c r="D160" s="21">
        <v>4661.85</v>
      </c>
      <c r="F160" s="22">
        <v>5.98</v>
      </c>
    </row>
    <row r="161" spans="1:6" ht="12.75">
      <c r="A161" s="1" t="s">
        <v>247</v>
      </c>
      <c r="B161" s="21">
        <v>6125.09</v>
      </c>
      <c r="C161" s="21"/>
      <c r="D161" s="21">
        <v>4732.8</v>
      </c>
      <c r="F161" s="22">
        <v>5.97</v>
      </c>
    </row>
    <row r="162" spans="1:6" ht="12.75">
      <c r="A162" s="1" t="s">
        <v>248</v>
      </c>
      <c r="B162" s="21">
        <v>6172.17</v>
      </c>
      <c r="C162" s="21"/>
      <c r="D162" s="21">
        <v>4804.5</v>
      </c>
      <c r="F162" s="22">
        <v>5.97</v>
      </c>
    </row>
    <row r="163" spans="1:6" ht="12.75">
      <c r="A163" s="1" t="s">
        <v>249</v>
      </c>
      <c r="B163" s="21">
        <v>6219.27</v>
      </c>
      <c r="C163" s="21"/>
      <c r="D163" s="21">
        <v>4879.73</v>
      </c>
      <c r="F163" s="22">
        <v>5.96</v>
      </c>
    </row>
    <row r="164" spans="1:6" ht="12.75">
      <c r="A164" s="1" t="s">
        <v>250</v>
      </c>
      <c r="B164" s="21">
        <v>6266.4</v>
      </c>
      <c r="C164" s="21"/>
      <c r="D164" s="21">
        <v>4949.49</v>
      </c>
      <c r="F164" s="22">
        <v>5.94</v>
      </c>
    </row>
    <row r="165" spans="1:6" ht="12.75">
      <c r="A165" s="1" t="s">
        <v>251</v>
      </c>
      <c r="B165" s="21">
        <v>6313.61</v>
      </c>
      <c r="C165" s="21"/>
      <c r="D165" s="21">
        <v>5037.62</v>
      </c>
      <c r="F165" s="22">
        <v>5.94</v>
      </c>
    </row>
    <row r="166" spans="1:6" ht="12.75">
      <c r="A166" s="1" t="s">
        <v>252</v>
      </c>
      <c r="B166" s="21">
        <v>6361.02</v>
      </c>
      <c r="C166" s="21"/>
      <c r="D166" s="21">
        <v>5134.33</v>
      </c>
      <c r="F166" s="22">
        <v>5.93</v>
      </c>
    </row>
    <row r="167" spans="1:6" ht="12.75">
      <c r="A167" s="1" t="s">
        <v>253</v>
      </c>
      <c r="B167" s="21">
        <v>6408.53</v>
      </c>
      <c r="C167" s="21"/>
      <c r="D167" s="21">
        <v>5212.21</v>
      </c>
      <c r="F167" s="22">
        <v>5.92</v>
      </c>
    </row>
    <row r="168" spans="1:6" ht="12.75">
      <c r="A168" s="1" t="s">
        <v>254</v>
      </c>
      <c r="B168" s="21">
        <v>6456.02</v>
      </c>
      <c r="C168" s="21"/>
      <c r="D168" s="21">
        <v>5306.85</v>
      </c>
      <c r="F168" s="22">
        <v>5.91</v>
      </c>
    </row>
    <row r="169" spans="1:6" ht="12.75">
      <c r="A169" s="1" t="s">
        <v>255</v>
      </c>
      <c r="B169" s="21">
        <v>6503.41</v>
      </c>
      <c r="C169" s="21"/>
      <c r="D169" s="21">
        <v>5398.62</v>
      </c>
      <c r="F169" s="22">
        <v>5.91</v>
      </c>
    </row>
    <row r="170" spans="1:6" ht="12.75">
      <c r="A170" s="1" t="s">
        <v>256</v>
      </c>
      <c r="B170" s="21">
        <v>6550.59</v>
      </c>
      <c r="C170" s="21"/>
      <c r="D170" s="21">
        <v>5477.33</v>
      </c>
      <c r="F170" s="22">
        <v>5.9</v>
      </c>
    </row>
    <row r="171" spans="1:6" ht="12.75">
      <c r="A171" s="1" t="s">
        <v>257</v>
      </c>
      <c r="B171" s="21">
        <v>6597.5</v>
      </c>
      <c r="C171" s="21"/>
      <c r="D171" s="21">
        <v>5557.68</v>
      </c>
      <c r="F171" s="22">
        <v>5.89</v>
      </c>
    </row>
    <row r="172" spans="1:6" ht="12.75">
      <c r="A172" s="1" t="s">
        <v>258</v>
      </c>
      <c r="B172" s="21">
        <v>6643.99</v>
      </c>
      <c r="C172" s="21"/>
      <c r="D172" s="21">
        <v>5659.2</v>
      </c>
      <c r="F172" s="22">
        <v>5.89</v>
      </c>
    </row>
    <row r="173" spans="1:6" ht="12.75">
      <c r="A173" s="1" t="s">
        <v>259</v>
      </c>
      <c r="B173" s="21">
        <v>6689.93</v>
      </c>
      <c r="C173" s="21"/>
      <c r="D173" s="21">
        <v>5764.01</v>
      </c>
      <c r="F173" s="22">
        <v>5.87</v>
      </c>
    </row>
    <row r="174" spans="1:6" ht="12.75">
      <c r="A174" s="1" t="s">
        <v>260</v>
      </c>
      <c r="B174" s="21">
        <v>6735.17</v>
      </c>
      <c r="C174" s="21"/>
      <c r="D174" s="21">
        <v>5858.62</v>
      </c>
      <c r="F174" s="22">
        <v>5.86</v>
      </c>
    </row>
    <row r="175" spans="1:6" ht="12.75">
      <c r="A175" s="1" t="s">
        <v>261</v>
      </c>
      <c r="B175" s="21">
        <v>6779.77</v>
      </c>
      <c r="C175" s="21"/>
      <c r="D175" s="21">
        <v>5948.71</v>
      </c>
      <c r="F175" s="22">
        <v>5.84</v>
      </c>
    </row>
    <row r="176" spans="1:6" ht="12.75">
      <c r="A176" s="1" t="s">
        <v>262</v>
      </c>
      <c r="B176" s="21">
        <v>6823.75</v>
      </c>
      <c r="C176" s="21"/>
      <c r="D176" s="21">
        <v>6057.04</v>
      </c>
      <c r="F176" s="22">
        <v>5.82</v>
      </c>
    </row>
    <row r="177" spans="1:6" ht="12.75">
      <c r="A177" s="1" t="s">
        <v>263</v>
      </c>
      <c r="B177" s="21">
        <v>6867.13</v>
      </c>
      <c r="C177" s="21"/>
      <c r="D177" s="21">
        <v>6139.58</v>
      </c>
      <c r="F177" s="22">
        <v>5.79</v>
      </c>
    </row>
    <row r="178" spans="1:6" ht="12.75">
      <c r="A178" s="1" t="s">
        <v>264</v>
      </c>
      <c r="B178" s="21">
        <v>6909.99</v>
      </c>
      <c r="C178" s="21"/>
      <c r="D178" s="21">
        <v>6218.47</v>
      </c>
      <c r="F178" s="22">
        <v>5.77</v>
      </c>
    </row>
    <row r="179" spans="1:6" ht="12.75">
      <c r="A179" s="1" t="s">
        <v>265</v>
      </c>
      <c r="B179" s="21">
        <v>6952.3</v>
      </c>
      <c r="C179" s="21"/>
      <c r="D179" s="21">
        <v>6290.05</v>
      </c>
      <c r="F179" s="22">
        <v>5.74</v>
      </c>
    </row>
    <row r="180" spans="1:6" ht="12.75">
      <c r="A180" s="1" t="s">
        <v>266</v>
      </c>
      <c r="B180" s="21">
        <v>6994.28</v>
      </c>
      <c r="C180" s="21"/>
      <c r="D180" s="21">
        <v>6375.92</v>
      </c>
      <c r="F180" s="22">
        <v>5.71</v>
      </c>
    </row>
    <row r="181" spans="1:6" ht="12.75">
      <c r="A181" s="1" t="s">
        <v>267</v>
      </c>
      <c r="B181" s="21">
        <v>7036.1</v>
      </c>
      <c r="C181" s="21"/>
      <c r="D181" s="21">
        <v>6450.13</v>
      </c>
      <c r="F181" s="22">
        <v>5.68</v>
      </c>
    </row>
    <row r="182" spans="1:6" ht="12.75">
      <c r="A182" s="1" t="s">
        <v>268</v>
      </c>
      <c r="B182" s="21">
        <v>7077.98</v>
      </c>
      <c r="C182" s="21"/>
      <c r="D182" s="21">
        <v>6509.77</v>
      </c>
      <c r="F182" s="22">
        <v>5.64</v>
      </c>
    </row>
    <row r="183" spans="1:6" ht="12.75">
      <c r="A183" s="1" t="s">
        <v>269</v>
      </c>
      <c r="B183" s="21">
        <v>7120.05</v>
      </c>
      <c r="C183" s="21"/>
      <c r="D183" s="21">
        <v>6589.6</v>
      </c>
      <c r="F183" s="22">
        <v>5.61</v>
      </c>
    </row>
    <row r="184" spans="1:6" ht="12.75">
      <c r="A184" s="1" t="s">
        <v>270</v>
      </c>
      <c r="B184" s="21">
        <v>7162.73</v>
      </c>
      <c r="C184" s="21"/>
      <c r="D184" s="21">
        <v>6684</v>
      </c>
      <c r="F184" s="22">
        <v>5.58</v>
      </c>
    </row>
    <row r="185" spans="1:6" ht="12.75">
      <c r="A185" s="1" t="s">
        <v>271</v>
      </c>
      <c r="B185" s="21">
        <v>7206.18</v>
      </c>
      <c r="C185" s="21"/>
      <c r="D185" s="21">
        <v>6760.87</v>
      </c>
      <c r="F185" s="22">
        <v>5.54</v>
      </c>
    </row>
    <row r="186" spans="1:6" ht="12.75">
      <c r="A186" s="1" t="s">
        <v>272</v>
      </c>
      <c r="B186" s="21">
        <v>7250.23</v>
      </c>
      <c r="C186" s="21"/>
      <c r="D186" s="21">
        <v>6832.9</v>
      </c>
      <c r="F186" s="22">
        <v>5.51</v>
      </c>
    </row>
    <row r="187" spans="1:6" ht="12.75">
      <c r="A187" s="1" t="s">
        <v>273</v>
      </c>
      <c r="B187" s="21">
        <v>7295.18</v>
      </c>
      <c r="C187" s="21"/>
      <c r="D187" s="21">
        <v>6915.4</v>
      </c>
      <c r="F187" s="22">
        <v>5.48</v>
      </c>
    </row>
    <row r="188" spans="1:6" ht="12.75">
      <c r="A188" s="1" t="s">
        <v>274</v>
      </c>
      <c r="B188" s="21">
        <v>7341.24</v>
      </c>
      <c r="C188" s="21"/>
      <c r="D188" s="21">
        <v>6994.35</v>
      </c>
      <c r="F188" s="22">
        <v>5.44</v>
      </c>
    </row>
    <row r="189" spans="1:6" ht="12.75">
      <c r="A189" s="1" t="s">
        <v>275</v>
      </c>
      <c r="B189" s="21">
        <v>7388.16</v>
      </c>
      <c r="C189" s="21"/>
      <c r="D189" s="21">
        <v>7071.17</v>
      </c>
      <c r="F189" s="22">
        <v>5.41</v>
      </c>
    </row>
    <row r="190" spans="1:6" ht="12.75">
      <c r="A190" s="1" t="s">
        <v>276</v>
      </c>
      <c r="B190" s="21">
        <v>7436.71</v>
      </c>
      <c r="C190" s="21"/>
      <c r="D190" s="21">
        <v>7160.03</v>
      </c>
      <c r="F190" s="22">
        <v>5.38</v>
      </c>
    </row>
    <row r="191" spans="1:6" ht="12.75">
      <c r="A191" s="1" t="s">
        <v>277</v>
      </c>
      <c r="B191" s="21">
        <v>7486.51</v>
      </c>
      <c r="C191" s="21"/>
      <c r="D191" s="21">
        <v>7242.28</v>
      </c>
      <c r="F191" s="22">
        <v>5.35</v>
      </c>
    </row>
    <row r="192" spans="1:6" ht="12.75">
      <c r="A192" s="1" t="s">
        <v>278</v>
      </c>
      <c r="B192" s="21">
        <v>7537.31</v>
      </c>
      <c r="C192" s="21"/>
      <c r="D192" s="21">
        <v>7344.87</v>
      </c>
      <c r="F192" s="22">
        <v>5.32</v>
      </c>
    </row>
    <row r="193" spans="1:6" ht="12.75">
      <c r="A193" s="1" t="s">
        <v>279</v>
      </c>
      <c r="B193" s="21">
        <v>7589.18</v>
      </c>
      <c r="C193" s="21"/>
      <c r="D193" s="21">
        <v>7426.64</v>
      </c>
      <c r="F193" s="22">
        <v>5.3</v>
      </c>
    </row>
    <row r="194" spans="1:6" ht="12.75">
      <c r="A194" s="1" t="s">
        <v>280</v>
      </c>
      <c r="B194" s="21">
        <v>7642.27</v>
      </c>
      <c r="C194" s="21"/>
      <c r="D194" s="21">
        <v>7512.29</v>
      </c>
      <c r="F194" s="22">
        <v>5.27</v>
      </c>
    </row>
    <row r="195" spans="1:6" ht="12.75">
      <c r="A195" s="1" t="s">
        <v>281</v>
      </c>
      <c r="B195" s="21">
        <v>7696.65</v>
      </c>
      <c r="C195" s="21"/>
      <c r="D195" s="21">
        <v>7603.14</v>
      </c>
      <c r="F195" s="22">
        <v>5.25</v>
      </c>
    </row>
    <row r="196" spans="1:6" ht="12.75">
      <c r="A196" s="1" t="s">
        <v>282</v>
      </c>
      <c r="B196" s="21">
        <v>7752.44</v>
      </c>
      <c r="C196" s="21"/>
      <c r="D196" s="21">
        <v>7705.17</v>
      </c>
      <c r="F196" s="22">
        <v>5.24</v>
      </c>
    </row>
    <row r="197" spans="1:6" ht="12.75">
      <c r="A197" s="1" t="s">
        <v>283</v>
      </c>
      <c r="B197" s="21">
        <v>7809.72</v>
      </c>
      <c r="C197" s="21"/>
      <c r="D197" s="21">
        <v>7789.5</v>
      </c>
      <c r="F197" s="22">
        <v>5.22</v>
      </c>
    </row>
    <row r="198" spans="1:6" ht="12.75">
      <c r="A198" s="1" t="s">
        <v>284</v>
      </c>
      <c r="B198" s="21">
        <v>7868.51</v>
      </c>
      <c r="C198" s="21"/>
      <c r="D198" s="21">
        <v>7885.67</v>
      </c>
      <c r="F198" s="22">
        <v>5.21</v>
      </c>
    </row>
    <row r="199" spans="1:6" ht="12.75">
      <c r="A199" s="1" t="s">
        <v>285</v>
      </c>
      <c r="B199" s="21">
        <v>7929.01</v>
      </c>
      <c r="C199" s="21"/>
      <c r="D199" s="21">
        <v>7979.1</v>
      </c>
      <c r="F199" s="22">
        <v>5.2</v>
      </c>
    </row>
    <row r="200" spans="1:6" ht="12.75">
      <c r="A200" s="1" t="s">
        <v>286</v>
      </c>
      <c r="B200" s="21">
        <v>7991.21</v>
      </c>
      <c r="C200" s="21"/>
      <c r="D200" s="21">
        <v>8098.67</v>
      </c>
      <c r="F200" s="22">
        <v>5.2</v>
      </c>
    </row>
    <row r="201" spans="1:6" ht="12.75">
      <c r="A201" s="1" t="s">
        <v>287</v>
      </c>
      <c r="B201" s="21">
        <v>8055.12</v>
      </c>
      <c r="C201" s="21"/>
      <c r="D201" s="21">
        <v>8201.62</v>
      </c>
      <c r="F201" s="22">
        <v>5.2</v>
      </c>
    </row>
    <row r="202" spans="1:6" ht="12.75">
      <c r="A202" s="1" t="s">
        <v>288</v>
      </c>
      <c r="B202" s="21">
        <v>8120.81</v>
      </c>
      <c r="C202" s="21"/>
      <c r="D202" s="21">
        <v>8293.08</v>
      </c>
      <c r="F202" s="22">
        <v>5.2</v>
      </c>
    </row>
    <row r="203" spans="1:6" ht="12.75">
      <c r="A203" s="1" t="s">
        <v>289</v>
      </c>
      <c r="B203" s="21">
        <v>8188.19</v>
      </c>
      <c r="C203" s="21"/>
      <c r="D203" s="21">
        <v>8391.78</v>
      </c>
      <c r="F203" s="22">
        <v>5.2</v>
      </c>
    </row>
    <row r="204" spans="1:6" ht="12.75">
      <c r="A204" s="1" t="s">
        <v>290</v>
      </c>
      <c r="B204" s="21">
        <v>8257.1</v>
      </c>
      <c r="C204" s="21"/>
      <c r="D204" s="21">
        <v>8484.76</v>
      </c>
      <c r="F204" s="22">
        <v>5.2</v>
      </c>
    </row>
    <row r="205" spans="1:6" ht="12.75">
      <c r="A205" s="1" t="s">
        <v>291</v>
      </c>
      <c r="B205" s="21">
        <v>8327.41</v>
      </c>
      <c r="C205" s="21"/>
      <c r="D205" s="21">
        <v>8578.33</v>
      </c>
      <c r="F205" s="22">
        <v>5.2</v>
      </c>
    </row>
    <row r="206" spans="1:6" ht="12.75">
      <c r="A206" s="1" t="s">
        <v>292</v>
      </c>
      <c r="B206" s="21">
        <v>8398.82</v>
      </c>
      <c r="C206" s="21"/>
      <c r="D206" s="21">
        <v>8682.44</v>
      </c>
      <c r="F206" s="22">
        <v>5.2</v>
      </c>
    </row>
    <row r="207" spans="1:6" ht="12.75">
      <c r="A207" s="1" t="s">
        <v>293</v>
      </c>
      <c r="B207" s="21">
        <v>8471.49</v>
      </c>
      <c r="C207" s="21"/>
      <c r="D207" s="21">
        <v>8780.92</v>
      </c>
      <c r="F207" s="22">
        <v>5.2</v>
      </c>
    </row>
    <row r="208" spans="1:6" ht="12.75">
      <c r="A208" s="1" t="s">
        <v>294</v>
      </c>
      <c r="B208" s="21">
        <v>8545.38</v>
      </c>
      <c r="C208" s="21"/>
      <c r="D208" s="21">
        <v>8897.15</v>
      </c>
      <c r="F208" s="22">
        <v>5.2</v>
      </c>
    </row>
    <row r="209" spans="1:6" ht="12.75">
      <c r="A209" s="1" t="s">
        <v>295</v>
      </c>
      <c r="B209" s="21">
        <v>8620.34</v>
      </c>
      <c r="C209" s="21"/>
      <c r="D209" s="21">
        <v>9009.53</v>
      </c>
      <c r="F209" s="22">
        <v>5.2</v>
      </c>
    </row>
    <row r="210" spans="1:6" ht="12.75">
      <c r="A210" s="1" t="s">
        <v>296</v>
      </c>
      <c r="B210" s="21">
        <v>8696.71</v>
      </c>
      <c r="C210" s="21"/>
      <c r="D210" s="21">
        <v>9117.11</v>
      </c>
      <c r="F210" s="22">
        <v>5.2</v>
      </c>
    </row>
    <row r="211" spans="1:6" ht="12.75">
      <c r="A211" s="1" t="s">
        <v>297</v>
      </c>
      <c r="B211" s="21">
        <v>8773.41</v>
      </c>
      <c r="C211" s="21"/>
      <c r="D211" s="21">
        <v>9235.66</v>
      </c>
      <c r="F211" s="22">
        <v>5.2</v>
      </c>
    </row>
    <row r="212" spans="1:6" ht="12.75">
      <c r="A212" s="1" t="s">
        <v>298</v>
      </c>
      <c r="B212" s="21">
        <v>8849.76</v>
      </c>
      <c r="C212" s="21"/>
      <c r="D212" s="21">
        <v>9386.83</v>
      </c>
      <c r="F212" s="22">
        <v>5.2</v>
      </c>
    </row>
    <row r="213" spans="1:6" ht="12.75">
      <c r="A213" s="1" t="s">
        <v>299</v>
      </c>
      <c r="B213" s="21">
        <v>8925.13</v>
      </c>
      <c r="C213" s="21"/>
      <c r="D213" s="21">
        <v>9521.38</v>
      </c>
      <c r="F213" s="22">
        <v>5.2</v>
      </c>
    </row>
    <row r="214" spans="1:6" ht="12.75">
      <c r="A214" s="1" t="s">
        <v>300</v>
      </c>
      <c r="B214" s="21">
        <v>8998.43</v>
      </c>
      <c r="C214" s="21"/>
      <c r="D214" s="21">
        <v>9638.85</v>
      </c>
      <c r="F214" s="22">
        <v>5.2</v>
      </c>
    </row>
    <row r="215" spans="1:6" ht="12.75">
      <c r="A215" s="1" t="s">
        <v>301</v>
      </c>
      <c r="B215" s="21">
        <v>9069.99</v>
      </c>
      <c r="C215" s="21"/>
      <c r="D215" s="21">
        <v>9766.44</v>
      </c>
      <c r="F215" s="22">
        <v>5.2</v>
      </c>
    </row>
    <row r="216" spans="1:6" ht="12.75">
      <c r="A216" s="1" t="s">
        <v>302</v>
      </c>
      <c r="B216" s="21">
        <v>9139.91</v>
      </c>
      <c r="C216" s="21"/>
      <c r="D216" s="21">
        <v>9930.33</v>
      </c>
      <c r="F216" s="22">
        <v>5.2</v>
      </c>
    </row>
    <row r="217" spans="1:6" ht="12.75">
      <c r="A217" s="1" t="s">
        <v>303</v>
      </c>
      <c r="B217" s="21">
        <v>9208.33</v>
      </c>
      <c r="C217" s="21"/>
      <c r="D217" s="21">
        <v>10066.55</v>
      </c>
      <c r="F217" s="22">
        <v>5.2</v>
      </c>
    </row>
    <row r="218" spans="1:6" ht="12.75">
      <c r="A218" s="1" t="s">
        <v>304</v>
      </c>
      <c r="B218" s="21">
        <v>9275.53</v>
      </c>
      <c r="C218" s="21"/>
      <c r="D218" s="21">
        <v>10195.68</v>
      </c>
      <c r="F218" s="22">
        <v>5.2</v>
      </c>
    </row>
    <row r="219" spans="1:6" ht="12.75">
      <c r="A219" s="1" t="s">
        <v>305</v>
      </c>
      <c r="B219" s="21">
        <v>9341.77</v>
      </c>
      <c r="C219" s="21"/>
      <c r="D219" s="21">
        <v>10254.96</v>
      </c>
      <c r="F219" s="22">
        <v>5.2</v>
      </c>
    </row>
    <row r="220" spans="1:6" ht="12.75">
      <c r="A220" s="1" t="s">
        <v>306</v>
      </c>
      <c r="B220" s="21">
        <v>9406.96</v>
      </c>
      <c r="C220" s="21"/>
      <c r="D220" s="21">
        <v>10361.3</v>
      </c>
      <c r="F220" s="22">
        <v>5.2</v>
      </c>
    </row>
    <row r="221" spans="1:6" ht="12.75">
      <c r="A221" s="1" t="s">
        <v>307</v>
      </c>
      <c r="B221" s="21">
        <v>9471.22</v>
      </c>
      <c r="C221" s="21"/>
      <c r="D221" s="21">
        <v>10461.94</v>
      </c>
      <c r="F221" s="22">
        <v>5.2</v>
      </c>
    </row>
    <row r="222" spans="1:6" ht="12.75">
      <c r="A222" s="1" t="s">
        <v>308</v>
      </c>
      <c r="B222" s="21">
        <v>9534.77</v>
      </c>
      <c r="C222" s="21"/>
      <c r="D222" s="21">
        <v>10557.24</v>
      </c>
      <c r="F222" s="22">
        <v>5.2</v>
      </c>
    </row>
    <row r="223" spans="1:6" ht="12.75">
      <c r="A223" s="1" t="s">
        <v>309</v>
      </c>
      <c r="B223" s="21">
        <v>9597.32</v>
      </c>
      <c r="C223" s="21"/>
      <c r="D223" s="21">
        <v>10667.48</v>
      </c>
      <c r="F223" s="22">
        <v>5.2</v>
      </c>
    </row>
    <row r="224" spans="1:6" ht="12.75">
      <c r="A224" s="1" t="s">
        <v>310</v>
      </c>
      <c r="B224" s="21">
        <v>9659.98</v>
      </c>
      <c r="C224" s="21"/>
      <c r="D224" s="21">
        <v>10782.54</v>
      </c>
      <c r="F224" s="22">
        <v>5.2</v>
      </c>
    </row>
    <row r="225" spans="1:6" ht="12.75">
      <c r="A225" s="1" t="s">
        <v>311</v>
      </c>
      <c r="B225" s="21">
        <v>9723.42</v>
      </c>
      <c r="C225" s="21"/>
      <c r="D225" s="21">
        <v>10899.43</v>
      </c>
      <c r="F225" s="22">
        <v>5.2</v>
      </c>
    </row>
    <row r="226" spans="1:6" ht="12.75">
      <c r="A226" s="1" t="s">
        <v>312</v>
      </c>
      <c r="B226" s="21">
        <v>9788.32</v>
      </c>
      <c r="C226" s="21"/>
      <c r="D226" s="21">
        <v>11021.84</v>
      </c>
      <c r="F226" s="22">
        <v>5.2</v>
      </c>
    </row>
    <row r="227" spans="1:6" ht="12.75">
      <c r="A227" s="1" t="s">
        <v>313</v>
      </c>
      <c r="B227" s="21">
        <v>9855.7</v>
      </c>
      <c r="C227" s="21"/>
      <c r="D227" s="21">
        <v>11148.34</v>
      </c>
      <c r="F227" s="22">
        <v>5.2</v>
      </c>
    </row>
    <row r="228" spans="1:6" ht="12.75">
      <c r="A228" s="1" t="s">
        <v>314</v>
      </c>
      <c r="B228" s="21">
        <v>9925.13</v>
      </c>
      <c r="C228" s="21"/>
      <c r="D228" s="21">
        <v>11280.41</v>
      </c>
      <c r="F228" s="22">
        <v>5.2</v>
      </c>
    </row>
    <row r="229" spans="1:6" ht="12.75">
      <c r="A229" s="1" t="s">
        <v>315</v>
      </c>
      <c r="B229" s="21">
        <v>9996.6</v>
      </c>
      <c r="C229" s="21"/>
      <c r="D229" s="21">
        <v>11410.84</v>
      </c>
      <c r="F229" s="22">
        <v>5.2</v>
      </c>
    </row>
    <row r="230" spans="1:6" ht="12.75">
      <c r="A230" s="1" t="s">
        <v>316</v>
      </c>
      <c r="B230" s="21">
        <v>10070.05</v>
      </c>
      <c r="C230" s="21"/>
      <c r="D230" s="21">
        <v>11551.78</v>
      </c>
      <c r="F230" s="22">
        <v>5.2</v>
      </c>
    </row>
    <row r="231" spans="1:6" ht="12.75">
      <c r="A231" s="1" t="s">
        <v>317</v>
      </c>
      <c r="B231" s="21">
        <v>10145.25</v>
      </c>
      <c r="C231" s="21"/>
      <c r="D231" s="21">
        <v>11694.27</v>
      </c>
      <c r="F231" s="22">
        <v>5.2</v>
      </c>
    </row>
    <row r="232" spans="1:6" ht="12.75">
      <c r="A232" s="1" t="s">
        <v>318</v>
      </c>
      <c r="B232" s="21">
        <v>10222.21</v>
      </c>
      <c r="C232" s="21"/>
      <c r="D232" s="21">
        <v>11847.39</v>
      </c>
      <c r="F232" s="22">
        <v>5.2</v>
      </c>
    </row>
    <row r="233" spans="1:6" ht="12.75">
      <c r="A233" s="1" t="s">
        <v>319</v>
      </c>
      <c r="B233" s="21">
        <v>10300.83</v>
      </c>
      <c r="C233" s="21"/>
      <c r="D233" s="21">
        <v>12000.69</v>
      </c>
      <c r="F233" s="22">
        <v>5.2</v>
      </c>
    </row>
    <row r="234" spans="1:6" ht="12.75">
      <c r="A234" s="1" t="s">
        <v>320</v>
      </c>
      <c r="B234" s="21">
        <v>10380.94</v>
      </c>
      <c r="C234" s="21"/>
      <c r="D234" s="21">
        <v>12156.51</v>
      </c>
      <c r="F234" s="22">
        <v>5.2</v>
      </c>
    </row>
    <row r="235" spans="1:6" ht="12.75">
      <c r="A235" s="1" t="s">
        <v>321</v>
      </c>
      <c r="B235" s="21">
        <v>10462.41</v>
      </c>
      <c r="C235" s="21"/>
      <c r="D235" s="21">
        <v>12312.94</v>
      </c>
      <c r="F235" s="22">
        <v>5.2</v>
      </c>
    </row>
    <row r="236" spans="1:6" ht="12.75">
      <c r="A236" s="1" t="s">
        <v>322</v>
      </c>
      <c r="B236" s="21">
        <v>10545.09</v>
      </c>
      <c r="C236" s="21"/>
      <c r="D236" s="21">
        <v>12476.88</v>
      </c>
      <c r="F236" s="22">
        <v>5.2</v>
      </c>
    </row>
    <row r="237" spans="1:6" ht="12.75">
      <c r="A237" s="1" t="s">
        <v>323</v>
      </c>
      <c r="B237" s="21">
        <v>10628.82</v>
      </c>
      <c r="C237" s="21"/>
      <c r="D237" s="21">
        <v>12639.82</v>
      </c>
      <c r="F237" s="22">
        <v>5.2</v>
      </c>
    </row>
    <row r="238" spans="1:6" ht="12.75">
      <c r="A238" s="1" t="s">
        <v>324</v>
      </c>
      <c r="B238" s="21">
        <v>10713.47</v>
      </c>
      <c r="C238" s="21"/>
      <c r="D238" s="21">
        <v>12806.02</v>
      </c>
      <c r="F238" s="22">
        <v>5.2</v>
      </c>
    </row>
    <row r="239" spans="1:6" ht="12.75">
      <c r="A239" s="1" t="s">
        <v>325</v>
      </c>
      <c r="B239" s="21">
        <v>10798.83</v>
      </c>
      <c r="C239" s="21"/>
      <c r="D239" s="21">
        <v>12973.49</v>
      </c>
      <c r="F239" s="22">
        <v>5.2</v>
      </c>
    </row>
    <row r="240" spans="1:6" ht="12.75">
      <c r="A240" s="1" t="s">
        <v>326</v>
      </c>
      <c r="B240" s="21">
        <v>10884.87</v>
      </c>
      <c r="C240" s="21"/>
      <c r="D240" s="21">
        <v>13148.39</v>
      </c>
      <c r="F240" s="22">
        <v>5.2</v>
      </c>
    </row>
    <row r="241" spans="1:6" ht="12.75">
      <c r="A241" s="1" t="s">
        <v>327</v>
      </c>
      <c r="B241" s="21">
        <v>10971.51</v>
      </c>
      <c r="C241" s="21"/>
      <c r="D241" s="21">
        <v>13321.74</v>
      </c>
      <c r="F241" s="22">
        <v>5.2</v>
      </c>
    </row>
    <row r="242" spans="1:6" ht="12.75">
      <c r="A242" s="1" t="s">
        <v>328</v>
      </c>
      <c r="B242" s="21">
        <v>11058.68</v>
      </c>
      <c r="C242" s="21"/>
      <c r="D242" s="21">
        <v>13497.7</v>
      </c>
      <c r="F242" s="22">
        <v>5.2</v>
      </c>
    </row>
    <row r="243" spans="1:6" ht="12.75">
      <c r="A243" s="1" t="s">
        <v>329</v>
      </c>
      <c r="B243" s="21">
        <v>11146.36</v>
      </c>
      <c r="C243" s="21"/>
      <c r="D243" s="21">
        <v>13674.21</v>
      </c>
      <c r="F243" s="22">
        <v>5.2</v>
      </c>
    </row>
    <row r="244" spans="1:6" ht="12.75">
      <c r="A244" s="1" t="s">
        <v>330</v>
      </c>
      <c r="B244" s="21">
        <v>11234.49</v>
      </c>
      <c r="C244" s="21"/>
      <c r="D244" s="21">
        <v>13857.95</v>
      </c>
      <c r="F244" s="22">
        <v>5.2</v>
      </c>
    </row>
    <row r="245" spans="1:6" ht="12.75">
      <c r="A245" s="1" t="s">
        <v>331</v>
      </c>
      <c r="B245" s="21">
        <v>11323.04</v>
      </c>
      <c r="C245" s="21"/>
      <c r="D245" s="21">
        <v>14039.91</v>
      </c>
      <c r="F245" s="22">
        <v>5.2</v>
      </c>
    </row>
    <row r="246" spans="1:6" ht="12.75">
      <c r="A246" s="1" t="s">
        <v>332</v>
      </c>
      <c r="B246" s="21">
        <v>11411.96</v>
      </c>
      <c r="C246" s="21"/>
      <c r="D246" s="21">
        <v>14224.5</v>
      </c>
      <c r="F246" s="22">
        <v>5.2</v>
      </c>
    </row>
    <row r="247" spans="1:6" ht="12.75">
      <c r="A247" s="1" t="s">
        <v>333</v>
      </c>
      <c r="B247" s="21">
        <v>11501.27</v>
      </c>
      <c r="C247" s="21"/>
      <c r="D247" s="21">
        <v>14409.59</v>
      </c>
      <c r="F247" s="22">
        <v>5.2</v>
      </c>
    </row>
    <row r="248" spans="1:6" ht="12.75">
      <c r="A248" s="1" t="s">
        <v>334</v>
      </c>
      <c r="B248" s="21">
        <v>11590.94</v>
      </c>
      <c r="C248" s="21"/>
      <c r="D248" s="21">
        <v>14600.41</v>
      </c>
      <c r="F248" s="22">
        <v>5.2</v>
      </c>
    </row>
    <row r="249" spans="1:6" ht="12.75">
      <c r="A249" s="1" t="s">
        <v>335</v>
      </c>
      <c r="B249" s="21">
        <v>11680.94</v>
      </c>
      <c r="C249" s="21"/>
      <c r="D249" s="21">
        <v>14789.49</v>
      </c>
      <c r="F249" s="22">
        <v>5.2</v>
      </c>
    </row>
    <row r="250" spans="1:6" ht="12.75">
      <c r="A250" s="1" t="s">
        <v>336</v>
      </c>
      <c r="B250" s="21">
        <v>11771.29</v>
      </c>
      <c r="C250" s="21"/>
      <c r="D250" s="21">
        <v>14981.18</v>
      </c>
      <c r="F250" s="22">
        <v>5.2</v>
      </c>
    </row>
    <row r="251" spans="1:6" ht="12.75">
      <c r="A251" s="1" t="s">
        <v>337</v>
      </c>
      <c r="B251" s="21">
        <v>11861.98</v>
      </c>
      <c r="C251" s="21"/>
      <c r="D251" s="21">
        <v>15173.3</v>
      </c>
      <c r="F251" s="22">
        <v>5.2</v>
      </c>
    </row>
    <row r="252" spans="1:6" ht="12.75">
      <c r="A252" s="1" t="s">
        <v>338</v>
      </c>
      <c r="B252" s="21">
        <v>11953.03</v>
      </c>
      <c r="C252" s="21"/>
      <c r="D252" s="21">
        <v>15372.54</v>
      </c>
      <c r="F252" s="22">
        <v>5.2</v>
      </c>
    </row>
    <row r="253" spans="1:6" ht="12.75">
      <c r="A253" s="1" t="s">
        <v>339</v>
      </c>
      <c r="B253" s="21">
        <v>12044.45</v>
      </c>
      <c r="C253" s="21"/>
      <c r="D253" s="21">
        <v>15570.23</v>
      </c>
      <c r="F253" s="22">
        <v>5.2</v>
      </c>
    </row>
    <row r="254" spans="1:6" ht="12.75">
      <c r="A254" s="1" t="s">
        <v>340</v>
      </c>
      <c r="B254" s="21">
        <v>12136.26</v>
      </c>
      <c r="C254" s="21"/>
      <c r="D254" s="21">
        <v>15770.67</v>
      </c>
      <c r="F254" s="22">
        <v>5.2</v>
      </c>
    </row>
    <row r="255" spans="1:6" ht="12.75">
      <c r="A255" s="1" t="s">
        <v>341</v>
      </c>
      <c r="B255" s="21">
        <v>12228.51</v>
      </c>
      <c r="C255" s="21"/>
      <c r="D255" s="21">
        <v>15971.41</v>
      </c>
      <c r="F255" s="22">
        <v>5.2</v>
      </c>
    </row>
    <row r="256" spans="1:6" ht="12.75">
      <c r="A256" s="1" t="s">
        <v>342</v>
      </c>
      <c r="B256" s="21">
        <v>12321.25</v>
      </c>
      <c r="C256" s="21"/>
      <c r="D256" s="21">
        <v>16179.95</v>
      </c>
      <c r="F256" s="22">
        <v>5.2</v>
      </c>
    </row>
    <row r="257" spans="1:6" ht="12.75">
      <c r="A257" s="1" t="s">
        <v>343</v>
      </c>
      <c r="B257" s="21">
        <v>12414.48</v>
      </c>
      <c r="C257" s="21"/>
      <c r="D257" s="21">
        <v>16387.17</v>
      </c>
      <c r="F257" s="22">
        <v>5.2</v>
      </c>
    </row>
    <row r="258" spans="1:6" ht="12.75">
      <c r="A258" s="1" t="s">
        <v>344</v>
      </c>
      <c r="B258" s="21">
        <v>12508.26</v>
      </c>
      <c r="C258" s="21"/>
      <c r="D258" s="21">
        <v>16597.5</v>
      </c>
      <c r="F258" s="22">
        <v>5.2</v>
      </c>
    </row>
    <row r="259" spans="1:6" ht="12.75">
      <c r="A259" s="1" t="s">
        <v>345</v>
      </c>
      <c r="B259" s="21">
        <v>12602.56</v>
      </c>
      <c r="C259" s="21"/>
      <c r="D259" s="21">
        <v>16808.23</v>
      </c>
      <c r="F259" s="22">
        <v>5.2</v>
      </c>
    </row>
    <row r="260" spans="1:6" ht="12.75">
      <c r="A260" s="1" t="s">
        <v>346</v>
      </c>
      <c r="B260" s="21">
        <v>12697.3</v>
      </c>
      <c r="C260" s="21"/>
      <c r="D260" s="21">
        <v>17026.54</v>
      </c>
      <c r="F260" s="22">
        <v>5.2</v>
      </c>
    </row>
    <row r="261" spans="1:6" ht="12.75">
      <c r="A261" s="1" t="s">
        <v>347</v>
      </c>
      <c r="B261" s="21">
        <v>12792.46</v>
      </c>
      <c r="C261" s="21"/>
      <c r="D261" s="21">
        <v>17243.23</v>
      </c>
      <c r="F261" s="22">
        <v>5.2</v>
      </c>
    </row>
    <row r="262" spans="1:6" ht="12.75">
      <c r="A262" s="1" t="s">
        <v>348</v>
      </c>
      <c r="B262" s="21">
        <v>12887.96</v>
      </c>
      <c r="C262" s="21"/>
      <c r="D262" s="21">
        <v>17462.83</v>
      </c>
      <c r="F262" s="22">
        <v>5.2</v>
      </c>
    </row>
    <row r="263" spans="1:6" ht="12.75">
      <c r="A263" s="1" t="s">
        <v>349</v>
      </c>
      <c r="B263" s="21">
        <v>12983.74</v>
      </c>
      <c r="C263" s="21"/>
      <c r="D263" s="21">
        <v>17682.45</v>
      </c>
      <c r="F263" s="22">
        <v>5.2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</dc:creator>
  <cp:keywords/>
  <dc:description/>
  <cp:lastModifiedBy>Congressional Budget Office</cp:lastModifiedBy>
  <cp:lastPrinted>2002-08-22T14:32:34Z</cp:lastPrinted>
  <dcterms:created xsi:type="dcterms:W3CDTF">2002-08-15T17:23:05Z</dcterms:created>
  <dcterms:modified xsi:type="dcterms:W3CDTF">2002-08-27T18:15:55Z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